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/>
  <mc:AlternateContent xmlns:mc="http://schemas.openxmlformats.org/markup-compatibility/2006">
    <mc:Choice Requires="x15">
      <x15ac:absPath xmlns:x15ac="http://schemas.microsoft.com/office/spreadsheetml/2010/11/ac" url="E:\РАЗ ТЭС\MARKETING\Gnumner\2026\Գնումների պլան - 2026թ․\Գն․ պլան-հրապարակումներ\"/>
    </mc:Choice>
  </mc:AlternateContent>
  <xr:revisionPtr revIDLastSave="0" documentId="13_ncr:1_{0F72538D-3E4D-4CCE-9BCB-FAC2D7A6009D}" xr6:coauthVersionLast="47" xr6:coauthVersionMax="47" xr10:uidLastSave="{00000000-0000-0000-0000-000000000000}"/>
  <bookViews>
    <workbookView xWindow="-120" yWindow="-120" windowWidth="29040" windowHeight="16440" xr2:uid="{00000000-000D-0000-FFFF-FFFF00000000}"/>
  </bookViews>
  <sheets>
    <sheet name="գն․ պլան" sheetId="3" r:id="rId1"/>
  </sheets>
  <definedNames>
    <definedName name="_xlnm._FilterDatabase" localSheetId="0" hidden="1">'գն․ պլան'!$B$8:$J$862</definedName>
    <definedName name="data1">#REF!</definedName>
    <definedName name="_xlnm.Print_Titles" localSheetId="0">'գն․ պլան'!$8:$8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24" i="3" l="1" a="1"/>
  <c r="I824" i="3" s="1"/>
  <c r="D824" i="3"/>
  <c r="D10" i="3"/>
  <c r="D11" i="3"/>
  <c r="D12" i="3"/>
  <c r="D13" i="3"/>
  <c r="D14" i="3"/>
  <c r="D15" i="3"/>
  <c r="D16" i="3"/>
  <c r="D537" i="3"/>
  <c r="D510" i="3"/>
  <c r="I300" i="3" a="1"/>
  <c r="I300" i="3" s="1"/>
  <c r="F293" i="3"/>
  <c r="F289" i="3"/>
  <c r="D137" i="3"/>
  <c r="I840" i="3" a="1"/>
  <c r="I840" i="3" s="1"/>
  <c r="I839" i="3" a="1"/>
  <c r="I839" i="3" s="1"/>
  <c r="I832" i="3" a="1"/>
  <c r="I832" i="3" s="1"/>
  <c r="I831" i="3" a="1"/>
  <c r="I831" i="3" s="1"/>
  <c r="I830" i="3" a="1"/>
  <c r="I830" i="3" s="1"/>
  <c r="I829" i="3" a="1"/>
  <c r="I829" i="3" s="1"/>
  <c r="I828" i="3" a="1"/>
  <c r="I828" i="3" s="1"/>
  <c r="I827" i="3" a="1"/>
  <c r="I827" i="3" s="1"/>
  <c r="I826" i="3" a="1"/>
  <c r="I826" i="3" s="1"/>
  <c r="I825" i="3" a="1"/>
  <c r="I825" i="3" s="1"/>
  <c r="D825" i="3"/>
  <c r="D826" i="3"/>
  <c r="D827" i="3"/>
  <c r="D828" i="3"/>
  <c r="D829" i="3"/>
  <c r="D830" i="3"/>
  <c r="D831" i="3"/>
  <c r="D832" i="3"/>
  <c r="D833" i="3"/>
  <c r="D101" i="3"/>
  <c r="I12" i="3" a="1"/>
  <c r="I12" i="3" s="1"/>
  <c r="I36" i="3" a="1"/>
  <c r="I36" i="3" s="1"/>
  <c r="D787" i="3"/>
  <c r="I787" i="3" a="1"/>
  <c r="I787" i="3" s="1"/>
  <c r="F626" i="3"/>
  <c r="I457" i="3" a="1"/>
  <c r="I457" i="3" s="1"/>
  <c r="I456" i="3" a="1"/>
  <c r="I456" i="3" s="1"/>
  <c r="I455" i="3" a="1"/>
  <c r="I455" i="3" s="1"/>
  <c r="I454" i="3" a="1"/>
  <c r="I454" i="3" s="1"/>
  <c r="I453" i="3" a="1"/>
  <c r="I453" i="3" s="1"/>
  <c r="I452" i="3" a="1"/>
  <c r="I452" i="3" s="1"/>
  <c r="I451" i="3" a="1"/>
  <c r="I451" i="3" s="1"/>
  <c r="I450" i="3" a="1"/>
  <c r="I450" i="3" s="1"/>
  <c r="I449" i="3" a="1"/>
  <c r="I449" i="3" s="1"/>
  <c r="I448" i="3" a="1"/>
  <c r="I448" i="3" s="1"/>
  <c r="I447" i="3" a="1"/>
  <c r="I447" i="3" s="1"/>
  <c r="I446" i="3" a="1"/>
  <c r="I446" i="3" s="1"/>
  <c r="I445" i="3" a="1"/>
  <c r="I445" i="3" s="1"/>
  <c r="I444" i="3" a="1"/>
  <c r="I444" i="3" s="1"/>
  <c r="I443" i="3" a="1"/>
  <c r="I443" i="3" s="1"/>
  <c r="I442" i="3" a="1"/>
  <c r="I442" i="3" s="1"/>
  <c r="I441" i="3" a="1"/>
  <c r="I441" i="3" s="1"/>
  <c r="I440" i="3" a="1"/>
  <c r="I440" i="3" s="1"/>
  <c r="I439" i="3" a="1"/>
  <c r="I439" i="3" s="1"/>
  <c r="I438" i="3" a="1"/>
  <c r="I438" i="3" s="1"/>
  <c r="I437" i="3" a="1"/>
  <c r="I437" i="3" s="1"/>
  <c r="I436" i="3" a="1"/>
  <c r="I436" i="3" s="1"/>
  <c r="I435" i="3" a="1"/>
  <c r="I435" i="3" s="1"/>
  <c r="I434" i="3" a="1"/>
  <c r="I434" i="3" s="1"/>
  <c r="I433" i="3" a="1"/>
  <c r="I433" i="3" s="1"/>
  <c r="D307" i="3"/>
  <c r="D308" i="3"/>
  <c r="D309" i="3"/>
  <c r="D310" i="3"/>
  <c r="D311" i="3"/>
  <c r="D312" i="3"/>
  <c r="D313" i="3"/>
  <c r="D314" i="3"/>
  <c r="D315" i="3"/>
  <c r="D316" i="3"/>
  <c r="D317" i="3"/>
  <c r="D318" i="3"/>
  <c r="D319" i="3"/>
  <c r="D320" i="3"/>
  <c r="D321" i="3"/>
  <c r="D322" i="3"/>
  <c r="D323" i="3"/>
  <c r="D324" i="3"/>
  <c r="D325" i="3"/>
  <c r="D326" i="3"/>
  <c r="D327" i="3"/>
  <c r="D328" i="3"/>
  <c r="D329" i="3"/>
  <c r="D330" i="3"/>
  <c r="D331" i="3"/>
  <c r="D332" i="3"/>
  <c r="D333" i="3"/>
  <c r="D334" i="3"/>
  <c r="D335" i="3"/>
  <c r="D336" i="3"/>
  <c r="D337" i="3"/>
  <c r="D338" i="3"/>
  <c r="D339" i="3"/>
  <c r="D340" i="3"/>
  <c r="D341" i="3"/>
  <c r="D342" i="3"/>
  <c r="D343" i="3"/>
  <c r="D344" i="3"/>
  <c r="D345" i="3"/>
  <c r="D346" i="3"/>
  <c r="D347" i="3"/>
  <c r="D348" i="3"/>
  <c r="D349" i="3"/>
  <c r="D350" i="3"/>
  <c r="D351" i="3"/>
  <c r="D352" i="3"/>
  <c r="D353" i="3"/>
  <c r="D354" i="3"/>
  <c r="D355" i="3"/>
  <c r="D356" i="3"/>
  <c r="D357" i="3"/>
  <c r="D358" i="3"/>
  <c r="D359" i="3"/>
  <c r="D360" i="3"/>
  <c r="D361" i="3"/>
  <c r="D362" i="3"/>
  <c r="D363" i="3"/>
  <c r="D364" i="3"/>
  <c r="D365" i="3"/>
  <c r="D366" i="3"/>
  <c r="D367" i="3"/>
  <c r="D368" i="3"/>
  <c r="D369" i="3"/>
  <c r="D370" i="3"/>
  <c r="D371" i="3"/>
  <c r="D372" i="3"/>
  <c r="D373" i="3"/>
  <c r="D374" i="3"/>
  <c r="D375" i="3"/>
  <c r="D376" i="3"/>
  <c r="D377" i="3"/>
  <c r="D378" i="3"/>
  <c r="D379" i="3"/>
  <c r="D380" i="3"/>
  <c r="D381" i="3"/>
  <c r="D382" i="3"/>
  <c r="D383" i="3"/>
  <c r="D384" i="3"/>
  <c r="D385" i="3"/>
  <c r="D386" i="3"/>
  <c r="D387" i="3"/>
  <c r="D388" i="3"/>
  <c r="D389" i="3"/>
  <c r="D390" i="3"/>
  <c r="D391" i="3"/>
  <c r="D392" i="3"/>
  <c r="D393" i="3"/>
  <c r="D394" i="3"/>
  <c r="D395" i="3"/>
  <c r="D396" i="3"/>
  <c r="D397" i="3"/>
  <c r="D398" i="3"/>
  <c r="D399" i="3"/>
  <c r="D400" i="3"/>
  <c r="D401" i="3"/>
  <c r="D402" i="3"/>
  <c r="D403" i="3"/>
  <c r="D404" i="3"/>
  <c r="D405" i="3"/>
  <c r="D406" i="3"/>
  <c r="D407" i="3"/>
  <c r="D408" i="3"/>
  <c r="D409" i="3"/>
  <c r="D410" i="3"/>
  <c r="D411" i="3"/>
  <c r="D412" i="3"/>
  <c r="D413" i="3"/>
  <c r="D414" i="3"/>
  <c r="D415" i="3"/>
  <c r="D416" i="3"/>
  <c r="D417" i="3"/>
  <c r="D418" i="3"/>
  <c r="D419" i="3"/>
  <c r="D420" i="3"/>
  <c r="D421" i="3"/>
  <c r="D422" i="3"/>
  <c r="D423" i="3"/>
  <c r="D424" i="3"/>
  <c r="D425" i="3"/>
  <c r="D426" i="3"/>
  <c r="D427" i="3"/>
  <c r="D428" i="3"/>
  <c r="D429" i="3"/>
  <c r="D430" i="3"/>
  <c r="I416" i="3" a="1"/>
  <c r="I416" i="3" s="1"/>
  <c r="I415" i="3" a="1"/>
  <c r="I415" i="3" s="1"/>
  <c r="I414" i="3" a="1"/>
  <c r="I414" i="3" s="1"/>
  <c r="I413" i="3" a="1"/>
  <c r="I413" i="3" s="1"/>
  <c r="I412" i="3" a="1"/>
  <c r="I412" i="3" s="1"/>
  <c r="I411" i="3" a="1"/>
  <c r="I411" i="3" s="1"/>
  <c r="I410" i="3" a="1"/>
  <c r="I410" i="3" s="1"/>
  <c r="I409" i="3" a="1"/>
  <c r="I409" i="3" s="1"/>
  <c r="I408" i="3" a="1"/>
  <c r="I408" i="3" s="1"/>
  <c r="I407" i="3" a="1"/>
  <c r="I407" i="3" s="1"/>
  <c r="I406" i="3" a="1"/>
  <c r="I406" i="3" s="1"/>
  <c r="I405" i="3" a="1"/>
  <c r="I405" i="3" s="1"/>
  <c r="I404" i="3" a="1"/>
  <c r="I404" i="3" s="1"/>
  <c r="I403" i="3" a="1"/>
  <c r="I403" i="3" s="1"/>
  <c r="I402" i="3" a="1"/>
  <c r="I402" i="3" s="1"/>
  <c r="I401" i="3" a="1"/>
  <c r="I401" i="3" s="1"/>
  <c r="I400" i="3" a="1"/>
  <c r="I400" i="3" s="1"/>
  <c r="I399" i="3" a="1"/>
  <c r="I399" i="3" s="1"/>
  <c r="I398" i="3" a="1"/>
  <c r="I398" i="3" s="1"/>
  <c r="I397" i="3" a="1"/>
  <c r="I397" i="3" s="1"/>
  <c r="I396" i="3" a="1"/>
  <c r="I396" i="3" s="1"/>
  <c r="I395" i="3" a="1"/>
  <c r="I395" i="3" s="1"/>
  <c r="I394" i="3" a="1"/>
  <c r="I394" i="3" s="1"/>
  <c r="I393" i="3" a="1"/>
  <c r="I393" i="3" s="1"/>
  <c r="I392" i="3" a="1"/>
  <c r="I392" i="3" s="1"/>
  <c r="I391" i="3" a="1"/>
  <c r="I391" i="3" s="1"/>
  <c r="I390" i="3" a="1"/>
  <c r="I390" i="3" s="1"/>
  <c r="I389" i="3" a="1"/>
  <c r="I389" i="3" s="1"/>
  <c r="I388" i="3" a="1"/>
  <c r="I388" i="3" s="1"/>
  <c r="I387" i="3" a="1"/>
  <c r="I387" i="3" s="1"/>
  <c r="I386" i="3" a="1"/>
  <c r="I386" i="3" s="1"/>
  <c r="I385" i="3" a="1"/>
  <c r="I385" i="3" s="1"/>
  <c r="I384" i="3" a="1"/>
  <c r="I384" i="3" s="1"/>
  <c r="I383" i="3" a="1"/>
  <c r="I383" i="3" s="1"/>
  <c r="D305" i="3"/>
  <c r="D287" i="3"/>
  <c r="D286" i="3"/>
  <c r="I287" i="3" a="1"/>
  <c r="I287" i="3" s="1"/>
  <c r="I286" i="3" a="1"/>
  <c r="I286" i="3" s="1"/>
  <c r="I122" i="3" a="1"/>
  <c r="I122" i="3" s="1"/>
  <c r="I121" i="3" a="1"/>
  <c r="I121" i="3" s="1"/>
  <c r="I120" i="3" a="1"/>
  <c r="I120" i="3" s="1"/>
  <c r="I119" i="3" a="1"/>
  <c r="I119" i="3" s="1"/>
  <c r="I118" i="3" a="1"/>
  <c r="I118" i="3" s="1"/>
  <c r="I117" i="3" a="1"/>
  <c r="I117" i="3" s="1"/>
  <c r="I116" i="3" a="1"/>
  <c r="I116" i="3" s="1"/>
  <c r="I115" i="3" a="1"/>
  <c r="I115" i="3" s="1"/>
  <c r="I114" i="3" a="1"/>
  <c r="I114" i="3" s="1"/>
  <c r="I113" i="3" a="1"/>
  <c r="I113" i="3" s="1"/>
  <c r="I112" i="3" a="1"/>
  <c r="I112" i="3" s="1"/>
  <c r="I111" i="3" a="1"/>
  <c r="I111" i="3" s="1"/>
  <c r="I110" i="3" a="1"/>
  <c r="I110" i="3" s="1"/>
  <c r="I109" i="3" a="1"/>
  <c r="I109" i="3" s="1"/>
  <c r="I108" i="3" a="1"/>
  <c r="I108" i="3" s="1"/>
  <c r="D108" i="3"/>
  <c r="D109" i="3"/>
  <c r="D110" i="3"/>
  <c r="D111" i="3"/>
  <c r="D112" i="3"/>
  <c r="D113" i="3"/>
  <c r="D114" i="3"/>
  <c r="D115" i="3"/>
  <c r="D116" i="3"/>
  <c r="D117" i="3"/>
  <c r="D118" i="3"/>
  <c r="D119" i="3"/>
  <c r="D120" i="3"/>
  <c r="D121" i="3"/>
  <c r="D122" i="3"/>
  <c r="D123" i="3"/>
  <c r="D124" i="3"/>
  <c r="D125" i="3"/>
  <c r="D126" i="3"/>
  <c r="D127" i="3"/>
  <c r="D128" i="3"/>
  <c r="D129" i="3"/>
  <c r="D130" i="3"/>
  <c r="D131" i="3"/>
  <c r="D132" i="3"/>
  <c r="D133" i="3"/>
  <c r="D134" i="3"/>
  <c r="D135" i="3"/>
  <c r="D136" i="3"/>
  <c r="D103" i="3"/>
  <c r="D100" i="3"/>
  <c r="D94" i="3"/>
  <c r="I50" i="3" a="1"/>
  <c r="I50" i="3" s="1"/>
  <c r="I51" i="3" a="1"/>
  <c r="I51" i="3" s="1"/>
  <c r="I52" i="3" a="1"/>
  <c r="I52" i="3" s="1"/>
  <c r="I53" i="3" a="1"/>
  <c r="I53" i="3" s="1"/>
  <c r="I49" i="3" a="1"/>
  <c r="I49" i="3" s="1"/>
  <c r="I45" i="3" a="1"/>
  <c r="I45" i="3" s="1"/>
  <c r="I46" i="3" a="1"/>
  <c r="I46" i="3" s="1"/>
  <c r="I47" i="3" a="1"/>
  <c r="I47" i="3" s="1"/>
  <c r="I48" i="3" a="1"/>
  <c r="I48" i="3" s="1"/>
  <c r="D45" i="3"/>
  <c r="D46" i="3"/>
  <c r="D47" i="3"/>
  <c r="D48" i="3"/>
  <c r="D49" i="3"/>
  <c r="D511" i="3" l="1"/>
  <c r="D482" i="3"/>
  <c r="D483" i="3"/>
  <c r="D484" i="3"/>
  <c r="D485" i="3"/>
  <c r="D486" i="3"/>
  <c r="D487" i="3"/>
  <c r="D488" i="3"/>
  <c r="D489" i="3"/>
  <c r="D490" i="3"/>
  <c r="D491" i="3"/>
  <c r="D492" i="3"/>
  <c r="D493" i="3"/>
  <c r="D494" i="3"/>
  <c r="D495" i="3"/>
  <c r="D496" i="3"/>
  <c r="D497" i="3"/>
  <c r="D498" i="3"/>
  <c r="D499" i="3"/>
  <c r="D500" i="3"/>
  <c r="D501" i="3"/>
  <c r="D502" i="3"/>
  <c r="D503" i="3"/>
  <c r="D504" i="3"/>
  <c r="D505" i="3"/>
  <c r="D506" i="3"/>
  <c r="D507" i="3"/>
  <c r="D508" i="3"/>
  <c r="D509" i="3"/>
  <c r="I482" i="3" a="1"/>
  <c r="I482" i="3" s="1"/>
  <c r="I483" i="3" a="1"/>
  <c r="I483" i="3" s="1"/>
  <c r="I484" i="3" a="1"/>
  <c r="I484" i="3" s="1"/>
  <c r="I485" i="3" a="1"/>
  <c r="I485" i="3" s="1"/>
  <c r="I486" i="3" a="1"/>
  <c r="I486" i="3" s="1"/>
  <c r="I487" i="3" a="1"/>
  <c r="I487" i="3" s="1"/>
  <c r="I488" i="3" a="1"/>
  <c r="I488" i="3" s="1"/>
  <c r="I489" i="3" a="1"/>
  <c r="I489" i="3" s="1"/>
  <c r="I490" i="3" a="1"/>
  <c r="I490" i="3" s="1"/>
  <c r="I491" i="3" a="1"/>
  <c r="I491" i="3" s="1"/>
  <c r="I492" i="3" a="1"/>
  <c r="I492" i="3" s="1"/>
  <c r="I493" i="3" a="1"/>
  <c r="I493" i="3" s="1"/>
  <c r="I494" i="3" a="1"/>
  <c r="I494" i="3" s="1"/>
  <c r="I495" i="3" a="1"/>
  <c r="I495" i="3" s="1"/>
  <c r="I496" i="3" a="1"/>
  <c r="I496" i="3" s="1"/>
  <c r="I497" i="3" a="1"/>
  <c r="I497" i="3" s="1"/>
  <c r="I498" i="3" a="1"/>
  <c r="I498" i="3" s="1"/>
  <c r="I499" i="3" a="1"/>
  <c r="I499" i="3" s="1"/>
  <c r="I500" i="3" a="1"/>
  <c r="I500" i="3" s="1"/>
  <c r="I501" i="3" a="1"/>
  <c r="I501" i="3" s="1"/>
  <c r="I502" i="3" a="1"/>
  <c r="I502" i="3" s="1"/>
  <c r="I503" i="3" a="1"/>
  <c r="I503" i="3" s="1"/>
  <c r="I504" i="3" a="1"/>
  <c r="I504" i="3" s="1"/>
  <c r="I505" i="3" a="1"/>
  <c r="I505" i="3" s="1"/>
  <c r="I506" i="3" a="1"/>
  <c r="I506" i="3" s="1"/>
  <c r="I507" i="3" a="1"/>
  <c r="I507" i="3" s="1"/>
  <c r="I508" i="3" a="1"/>
  <c r="I508" i="3" s="1"/>
  <c r="I509" i="3" a="1"/>
  <c r="I509" i="3" s="1"/>
  <c r="D198" i="3"/>
  <c r="D197" i="3"/>
  <c r="D163" i="3"/>
  <c r="D164" i="3"/>
  <c r="D165" i="3"/>
  <c r="D166" i="3"/>
  <c r="D167" i="3"/>
  <c r="D168" i="3"/>
  <c r="D169" i="3"/>
  <c r="D170" i="3"/>
  <c r="D171" i="3"/>
  <c r="D172" i="3"/>
  <c r="D173" i="3"/>
  <c r="D174" i="3"/>
  <c r="D175" i="3"/>
  <c r="D176" i="3"/>
  <c r="D177" i="3"/>
  <c r="D178" i="3"/>
  <c r="D179" i="3"/>
  <c r="D180" i="3"/>
  <c r="D181" i="3"/>
  <c r="D182" i="3"/>
  <c r="D183" i="3"/>
  <c r="D184" i="3"/>
  <c r="D185" i="3"/>
  <c r="D186" i="3"/>
  <c r="D187" i="3"/>
  <c r="D188" i="3"/>
  <c r="D189" i="3"/>
  <c r="D190" i="3"/>
  <c r="D191" i="3"/>
  <c r="D192" i="3"/>
  <c r="D193" i="3"/>
  <c r="D194" i="3"/>
  <c r="D195" i="3"/>
  <c r="D196" i="3"/>
  <c r="D199" i="3"/>
  <c r="D200" i="3"/>
  <c r="D201" i="3"/>
  <c r="D202" i="3"/>
  <c r="D203" i="3"/>
  <c r="D204" i="3"/>
  <c r="D205" i="3"/>
  <c r="D206" i="3"/>
  <c r="D207" i="3"/>
  <c r="D208" i="3"/>
  <c r="D209" i="3"/>
  <c r="D210" i="3"/>
  <c r="D211" i="3"/>
  <c r="D212" i="3"/>
  <c r="D213" i="3"/>
  <c r="D214" i="3"/>
  <c r="D215" i="3"/>
  <c r="D9" i="3"/>
  <c r="D62" i="3"/>
  <c r="D848" i="3"/>
  <c r="D858" i="3"/>
  <c r="D857" i="3"/>
  <c r="D856" i="3"/>
  <c r="D855" i="3"/>
  <c r="D854" i="3"/>
  <c r="D853" i="3"/>
  <c r="D852" i="3"/>
  <c r="D851" i="3"/>
  <c r="D850" i="3"/>
  <c r="D849" i="3"/>
  <c r="D847" i="3"/>
  <c r="D846" i="3"/>
  <c r="D845" i="3"/>
  <c r="D844" i="3"/>
  <c r="D843" i="3"/>
  <c r="D842" i="3"/>
  <c r="D841" i="3"/>
  <c r="D840" i="3"/>
  <c r="D839" i="3"/>
  <c r="D838" i="3"/>
  <c r="D837" i="3"/>
  <c r="D836" i="3"/>
  <c r="D835" i="3"/>
  <c r="D834" i="3"/>
  <c r="D823" i="3"/>
  <c r="D822" i="3"/>
  <c r="D821" i="3"/>
  <c r="D820" i="3"/>
  <c r="D819" i="3"/>
  <c r="D818" i="3"/>
  <c r="D817" i="3"/>
  <c r="D816" i="3"/>
  <c r="D815" i="3"/>
  <c r="D814" i="3"/>
  <c r="D813" i="3"/>
  <c r="D812" i="3"/>
  <c r="D811" i="3"/>
  <c r="D810" i="3"/>
  <c r="D809" i="3"/>
  <c r="D808" i="3"/>
  <c r="D807" i="3"/>
  <c r="D806" i="3"/>
  <c r="D804" i="3"/>
  <c r="D803" i="3"/>
  <c r="D802" i="3"/>
  <c r="D801" i="3"/>
  <c r="D800" i="3"/>
  <c r="D799" i="3"/>
  <c r="D798" i="3"/>
  <c r="D797" i="3"/>
  <c r="D796" i="3"/>
  <c r="D795" i="3"/>
  <c r="D794" i="3"/>
  <c r="D793" i="3"/>
  <c r="D792" i="3"/>
  <c r="D791" i="3"/>
  <c r="D790" i="3"/>
  <c r="D789" i="3"/>
  <c r="D788" i="3"/>
  <c r="D784" i="3"/>
  <c r="D783" i="3"/>
  <c r="D782" i="3"/>
  <c r="D781" i="3"/>
  <c r="D780" i="3"/>
  <c r="D779" i="3"/>
  <c r="D778" i="3"/>
  <c r="D777" i="3"/>
  <c r="D776" i="3"/>
  <c r="D775" i="3"/>
  <c r="D774" i="3"/>
  <c r="D773" i="3"/>
  <c r="D772" i="3"/>
  <c r="D771" i="3"/>
  <c r="D770" i="3"/>
  <c r="D769" i="3"/>
  <c r="D768" i="3"/>
  <c r="D767" i="3"/>
  <c r="D766" i="3"/>
  <c r="D765" i="3"/>
  <c r="D764" i="3"/>
  <c r="D763" i="3"/>
  <c r="D762" i="3"/>
  <c r="D761" i="3"/>
  <c r="D760" i="3"/>
  <c r="D759" i="3"/>
  <c r="D758" i="3"/>
  <c r="D757" i="3"/>
  <c r="D756" i="3"/>
  <c r="D755" i="3"/>
  <c r="D754" i="3"/>
  <c r="D753" i="3"/>
  <c r="D752" i="3"/>
  <c r="D751" i="3"/>
  <c r="D750" i="3"/>
  <c r="D749" i="3"/>
  <c r="D748" i="3"/>
  <c r="D747" i="3"/>
  <c r="D746" i="3"/>
  <c r="D745" i="3"/>
  <c r="D744" i="3"/>
  <c r="D743" i="3"/>
  <c r="D742" i="3"/>
  <c r="D741" i="3"/>
  <c r="D740" i="3"/>
  <c r="D739" i="3"/>
  <c r="D738" i="3"/>
  <c r="D737" i="3"/>
  <c r="D736" i="3"/>
  <c r="D735" i="3"/>
  <c r="D734" i="3"/>
  <c r="D733" i="3"/>
  <c r="D732" i="3"/>
  <c r="D731" i="3"/>
  <c r="D730" i="3"/>
  <c r="D729" i="3"/>
  <c r="D728" i="3"/>
  <c r="D727" i="3"/>
  <c r="D726" i="3"/>
  <c r="D725" i="3"/>
  <c r="D724" i="3"/>
  <c r="D723" i="3"/>
  <c r="D722" i="3"/>
  <c r="D721" i="3"/>
  <c r="D720" i="3"/>
  <c r="D719" i="3"/>
  <c r="D718" i="3"/>
  <c r="D717" i="3"/>
  <c r="D716" i="3"/>
  <c r="D715" i="3"/>
  <c r="D714" i="3"/>
  <c r="D713" i="3"/>
  <c r="D712" i="3"/>
  <c r="D711" i="3"/>
  <c r="D710" i="3"/>
  <c r="D709" i="3"/>
  <c r="D708" i="3"/>
  <c r="D707" i="3"/>
  <c r="D706" i="3"/>
  <c r="D705" i="3"/>
  <c r="D704" i="3"/>
  <c r="D703" i="3"/>
  <c r="D702" i="3"/>
  <c r="D701" i="3"/>
  <c r="D700" i="3"/>
  <c r="D699" i="3"/>
  <c r="D698" i="3"/>
  <c r="D697" i="3"/>
  <c r="D696" i="3"/>
  <c r="D695" i="3"/>
  <c r="D694" i="3"/>
  <c r="D693" i="3"/>
  <c r="D692" i="3"/>
  <c r="D691" i="3"/>
  <c r="D690" i="3"/>
  <c r="D689" i="3"/>
  <c r="D688" i="3"/>
  <c r="D687" i="3"/>
  <c r="D686" i="3"/>
  <c r="D685" i="3"/>
  <c r="D684" i="3"/>
  <c r="D683" i="3"/>
  <c r="D682" i="3"/>
  <c r="D681" i="3"/>
  <c r="D680" i="3"/>
  <c r="D679" i="3"/>
  <c r="D678" i="3"/>
  <c r="D677" i="3"/>
  <c r="D676" i="3"/>
  <c r="D675" i="3"/>
  <c r="D674" i="3"/>
  <c r="D673" i="3"/>
  <c r="D672" i="3"/>
  <c r="D671" i="3"/>
  <c r="D670" i="3"/>
  <c r="D669" i="3"/>
  <c r="D668" i="3"/>
  <c r="D664" i="3"/>
  <c r="D663" i="3"/>
  <c r="D662" i="3"/>
  <c r="D661" i="3"/>
  <c r="D660" i="3"/>
  <c r="D659" i="3"/>
  <c r="D658" i="3"/>
  <c r="D657" i="3"/>
  <c r="D656" i="3"/>
  <c r="D655" i="3"/>
  <c r="D654" i="3"/>
  <c r="D653" i="3"/>
  <c r="D652" i="3"/>
  <c r="D651" i="3"/>
  <c r="D650" i="3"/>
  <c r="D649" i="3"/>
  <c r="D648" i="3"/>
  <c r="D647" i="3"/>
  <c r="D646" i="3"/>
  <c r="D645" i="3"/>
  <c r="D644" i="3"/>
  <c r="D643" i="3"/>
  <c r="D642" i="3"/>
  <c r="D641" i="3"/>
  <c r="D640" i="3"/>
  <c r="D639" i="3"/>
  <c r="D638" i="3"/>
  <c r="D637" i="3"/>
  <c r="D636" i="3"/>
  <c r="D635" i="3"/>
  <c r="D634" i="3"/>
  <c r="D633" i="3"/>
  <c r="D632" i="3"/>
  <c r="D631" i="3"/>
  <c r="D630" i="3"/>
  <c r="D629" i="3"/>
  <c r="D628" i="3"/>
  <c r="D627" i="3"/>
  <c r="D626" i="3"/>
  <c r="D625" i="3"/>
  <c r="D624" i="3"/>
  <c r="D623" i="3"/>
  <c r="D622" i="3"/>
  <c r="D621" i="3"/>
  <c r="D620" i="3"/>
  <c r="D619" i="3"/>
  <c r="D618" i="3"/>
  <c r="D617" i="3"/>
  <c r="D616" i="3"/>
  <c r="D615" i="3"/>
  <c r="D614" i="3"/>
  <c r="D613" i="3"/>
  <c r="D612" i="3"/>
  <c r="D611" i="3"/>
  <c r="D610" i="3"/>
  <c r="D609" i="3"/>
  <c r="D608" i="3"/>
  <c r="D607" i="3"/>
  <c r="D606" i="3"/>
  <c r="D605" i="3"/>
  <c r="D604" i="3"/>
  <c r="D603" i="3"/>
  <c r="D602" i="3"/>
  <c r="D601" i="3"/>
  <c r="D600" i="3"/>
  <c r="D599" i="3"/>
  <c r="D598" i="3"/>
  <c r="D597" i="3"/>
  <c r="D596" i="3"/>
  <c r="D595" i="3"/>
  <c r="D594" i="3"/>
  <c r="D593" i="3"/>
  <c r="D592" i="3"/>
  <c r="D591" i="3"/>
  <c r="D590" i="3"/>
  <c r="D589" i="3"/>
  <c r="D588" i="3"/>
  <c r="D587" i="3"/>
  <c r="D586" i="3"/>
  <c r="D585" i="3"/>
  <c r="D584" i="3"/>
  <c r="D583" i="3"/>
  <c r="D582" i="3"/>
  <c r="D581" i="3"/>
  <c r="D580" i="3"/>
  <c r="D579" i="3"/>
  <c r="D578" i="3"/>
  <c r="D577" i="3"/>
  <c r="D576" i="3"/>
  <c r="D575" i="3"/>
  <c r="D574" i="3"/>
  <c r="D573" i="3"/>
  <c r="D572" i="3"/>
  <c r="D571" i="3"/>
  <c r="D570" i="3"/>
  <c r="D569" i="3"/>
  <c r="D568" i="3"/>
  <c r="D567" i="3"/>
  <c r="D566" i="3"/>
  <c r="D560" i="3"/>
  <c r="D559" i="3"/>
  <c r="D558" i="3"/>
  <c r="D557" i="3"/>
  <c r="D556" i="3"/>
  <c r="D555" i="3"/>
  <c r="D554" i="3"/>
  <c r="D553" i="3"/>
  <c r="D552" i="3"/>
  <c r="D551" i="3"/>
  <c r="D550" i="3"/>
  <c r="D549" i="3"/>
  <c r="D548" i="3"/>
  <c r="D547" i="3"/>
  <c r="D546" i="3"/>
  <c r="D545" i="3"/>
  <c r="D539" i="3"/>
  <c r="D538" i="3"/>
  <c r="D536" i="3"/>
  <c r="D535" i="3"/>
  <c r="D534" i="3"/>
  <c r="D533" i="3"/>
  <c r="D532" i="3"/>
  <c r="D531" i="3"/>
  <c r="D530" i="3"/>
  <c r="D529" i="3"/>
  <c r="D528" i="3"/>
  <c r="D527" i="3"/>
  <c r="D526" i="3"/>
  <c r="D525" i="3"/>
  <c r="D524" i="3"/>
  <c r="D523" i="3"/>
  <c r="D522" i="3"/>
  <c r="D521" i="3"/>
  <c r="D481" i="3"/>
  <c r="D480" i="3"/>
  <c r="D479" i="3"/>
  <c r="D478" i="3"/>
  <c r="D477" i="3"/>
  <c r="D476" i="3"/>
  <c r="D475" i="3"/>
  <c r="D474" i="3"/>
  <c r="D473" i="3"/>
  <c r="D472" i="3"/>
  <c r="D471" i="3"/>
  <c r="D470" i="3"/>
  <c r="D469" i="3"/>
  <c r="D468" i="3"/>
  <c r="D467" i="3"/>
  <c r="D466" i="3"/>
  <c r="D465" i="3"/>
  <c r="D464" i="3"/>
  <c r="D463" i="3"/>
  <c r="D462" i="3"/>
  <c r="D461" i="3"/>
  <c r="D460" i="3"/>
  <c r="D459" i="3"/>
  <c r="D458" i="3"/>
  <c r="D457" i="3"/>
  <c r="D456" i="3"/>
  <c r="D455" i="3"/>
  <c r="D454" i="3"/>
  <c r="D453" i="3"/>
  <c r="D452" i="3"/>
  <c r="D451" i="3"/>
  <c r="D450" i="3"/>
  <c r="D449" i="3"/>
  <c r="D448" i="3"/>
  <c r="D306" i="3"/>
  <c r="D285" i="3"/>
  <c r="D284" i="3"/>
  <c r="D283" i="3"/>
  <c r="D282" i="3"/>
  <c r="D281" i="3"/>
  <c r="D280" i="3"/>
  <c r="D279" i="3"/>
  <c r="D278" i="3"/>
  <c r="D277" i="3"/>
  <c r="D276" i="3"/>
  <c r="D275" i="3"/>
  <c r="D274" i="3"/>
  <c r="D273" i="3"/>
  <c r="D272" i="3"/>
  <c r="D271" i="3"/>
  <c r="D270" i="3"/>
  <c r="D269" i="3"/>
  <c r="D265" i="3"/>
  <c r="D264" i="3"/>
  <c r="D263" i="3"/>
  <c r="D262" i="3"/>
  <c r="D261" i="3"/>
  <c r="D260" i="3"/>
  <c r="D259" i="3"/>
  <c r="D258" i="3"/>
  <c r="D257" i="3"/>
  <c r="D256" i="3"/>
  <c r="D255" i="3"/>
  <c r="D254" i="3"/>
  <c r="D253" i="3"/>
  <c r="D252" i="3"/>
  <c r="D251" i="3"/>
  <c r="D250" i="3"/>
  <c r="D249" i="3"/>
  <c r="D248" i="3"/>
  <c r="D247" i="3"/>
  <c r="D246" i="3"/>
  <c r="D245" i="3"/>
  <c r="D244" i="3"/>
  <c r="D243" i="3"/>
  <c r="D242" i="3"/>
  <c r="D241" i="3"/>
  <c r="D240" i="3"/>
  <c r="D239" i="3"/>
  <c r="D238" i="3"/>
  <c r="D237" i="3"/>
  <c r="D236" i="3"/>
  <c r="D235" i="3"/>
  <c r="D234" i="3"/>
  <c r="D233" i="3"/>
  <c r="D232" i="3"/>
  <c r="D231" i="3"/>
  <c r="D230" i="3"/>
  <c r="D229" i="3"/>
  <c r="D228" i="3"/>
  <c r="D227" i="3"/>
  <c r="D226" i="3"/>
  <c r="D225" i="3"/>
  <c r="D224" i="3"/>
  <c r="D223" i="3"/>
  <c r="D222" i="3"/>
  <c r="D221" i="3"/>
  <c r="D220" i="3"/>
  <c r="D219" i="3"/>
  <c r="D218" i="3"/>
  <c r="D217" i="3"/>
  <c r="D216" i="3"/>
  <c r="D162" i="3"/>
  <c r="D161" i="3"/>
  <c r="D160" i="3"/>
  <c r="D159" i="3"/>
  <c r="D158" i="3"/>
  <c r="D157" i="3"/>
  <c r="D156" i="3"/>
  <c r="D155" i="3"/>
  <c r="D154" i="3"/>
  <c r="D153" i="3"/>
  <c r="D152" i="3"/>
  <c r="D151" i="3"/>
  <c r="D150" i="3"/>
  <c r="D149" i="3"/>
  <c r="D148" i="3"/>
  <c r="D147" i="3"/>
  <c r="D146" i="3"/>
  <c r="D145" i="3"/>
  <c r="D144" i="3"/>
  <c r="D143" i="3"/>
  <c r="D142" i="3"/>
  <c r="D141" i="3"/>
  <c r="D140" i="3"/>
  <c r="D139" i="3"/>
  <c r="D138" i="3"/>
  <c r="D107" i="3"/>
  <c r="D106" i="3"/>
  <c r="D105" i="3"/>
  <c r="D104" i="3"/>
  <c r="D102" i="3"/>
  <c r="D433" i="3"/>
  <c r="D434" i="3"/>
  <c r="D435" i="3"/>
  <c r="D436" i="3"/>
  <c r="D437" i="3"/>
  <c r="D438" i="3"/>
  <c r="D439" i="3"/>
  <c r="D440" i="3"/>
  <c r="D441" i="3"/>
  <c r="D442" i="3"/>
  <c r="D443" i="3"/>
  <c r="D444" i="3"/>
  <c r="D445" i="3"/>
  <c r="D446" i="3"/>
  <c r="D447" i="3"/>
  <c r="D432" i="3"/>
  <c r="D431" i="3"/>
  <c r="I71" i="3" a="1"/>
  <c r="I71" i="3" s="1"/>
  <c r="I72" i="3" a="1"/>
  <c r="I72" i="3" s="1"/>
  <c r="I82" i="3" a="1"/>
  <c r="I82" i="3" s="1"/>
  <c r="I512" i="3" a="1"/>
  <c r="I512" i="3" s="1"/>
  <c r="I513" i="3" a="1"/>
  <c r="I513" i="3" s="1"/>
  <c r="I514" i="3" a="1"/>
  <c r="I514" i="3" s="1"/>
  <c r="I515" i="3" a="1"/>
  <c r="I515" i="3" s="1"/>
  <c r="I516" i="3" a="1"/>
  <c r="I516" i="3" s="1"/>
  <c r="I517" i="3" a="1"/>
  <c r="I517" i="3" s="1"/>
  <c r="D512" i="3"/>
  <c r="D513" i="3"/>
  <c r="D514" i="3"/>
  <c r="D515" i="3"/>
  <c r="D516" i="3"/>
  <c r="D517" i="3"/>
  <c r="D518" i="3"/>
  <c r="D519" i="3"/>
  <c r="D520" i="3"/>
  <c r="D71" i="3"/>
  <c r="D72" i="3"/>
  <c r="D82" i="3"/>
  <c r="D84" i="3"/>
  <c r="D83" i="3"/>
  <c r="D85" i="3"/>
  <c r="D86" i="3"/>
  <c r="D87" i="3"/>
  <c r="D88" i="3"/>
  <c r="D89" i="3"/>
  <c r="D90" i="3"/>
  <c r="D91" i="3"/>
  <c r="D92" i="3"/>
  <c r="D93" i="3"/>
  <c r="D95" i="3"/>
  <c r="D96" i="3"/>
  <c r="D97" i="3"/>
  <c r="D98" i="3"/>
  <c r="D99" i="3"/>
  <c r="D80" i="3"/>
  <c r="D81" i="3"/>
  <c r="D64" i="3"/>
  <c r="D65" i="3"/>
  <c r="D66" i="3"/>
  <c r="D67" i="3"/>
  <c r="D68" i="3"/>
  <c r="D69" i="3"/>
  <c r="D70" i="3"/>
  <c r="D73" i="3"/>
  <c r="D74" i="3"/>
  <c r="D75" i="3"/>
  <c r="D76" i="3"/>
  <c r="D77" i="3"/>
  <c r="D78" i="3"/>
  <c r="D79" i="3"/>
  <c r="D63" i="3"/>
  <c r="D55" i="3"/>
  <c r="D56" i="3"/>
  <c r="D57" i="3"/>
  <c r="D58" i="3"/>
  <c r="D59" i="3"/>
  <c r="D60" i="3"/>
  <c r="D61" i="3"/>
  <c r="D54" i="3"/>
  <c r="D53" i="3"/>
  <c r="I10" i="3" a="1"/>
  <c r="I10" i="3" s="1"/>
  <c r="I11" i="3" a="1"/>
  <c r="I11" i="3" s="1"/>
  <c r="I13" i="3" a="1"/>
  <c r="I13" i="3" s="1"/>
  <c r="I14" i="3" a="1"/>
  <c r="I14" i="3" s="1"/>
  <c r="I15" i="3" a="1"/>
  <c r="I15" i="3" s="1"/>
  <c r="I16" i="3" a="1"/>
  <c r="I16" i="3" s="1"/>
  <c r="I17" i="3" a="1"/>
  <c r="I17" i="3" s="1"/>
  <c r="I18" i="3" a="1"/>
  <c r="I18" i="3" s="1"/>
  <c r="I19" i="3" a="1"/>
  <c r="I19" i="3" s="1"/>
  <c r="I20" i="3" a="1"/>
  <c r="I20" i="3" s="1"/>
  <c r="I21" i="3" a="1"/>
  <c r="I21" i="3" s="1"/>
  <c r="I22" i="3" a="1"/>
  <c r="I22" i="3" s="1"/>
  <c r="I23" i="3" a="1"/>
  <c r="I23" i="3" s="1"/>
  <c r="I24" i="3" a="1"/>
  <c r="I24" i="3" s="1"/>
  <c r="I25" i="3" a="1"/>
  <c r="I25" i="3" s="1"/>
  <c r="I26" i="3" a="1"/>
  <c r="I26" i="3" s="1"/>
  <c r="I27" i="3" a="1"/>
  <c r="I27" i="3" s="1"/>
  <c r="D17" i="3"/>
  <c r="D18" i="3"/>
  <c r="D19" i="3"/>
  <c r="D20" i="3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39" i="3"/>
  <c r="D40" i="3"/>
  <c r="D41" i="3"/>
  <c r="D42" i="3"/>
  <c r="D43" i="3"/>
  <c r="D44" i="3"/>
  <c r="D50" i="3"/>
  <c r="D51" i="3"/>
  <c r="D52" i="3"/>
  <c r="I200" i="3" a="1"/>
  <c r="I200" i="3" s="1"/>
  <c r="I201" i="3" a="1"/>
  <c r="I201" i="3" s="1"/>
  <c r="I202" i="3" a="1"/>
  <c r="I202" i="3" s="1"/>
  <c r="I203" i="3" a="1"/>
  <c r="I203" i="3" s="1"/>
  <c r="I204" i="3" a="1"/>
  <c r="I204" i="3" s="1"/>
  <c r="I205" i="3" a="1"/>
  <c r="I205" i="3" s="1"/>
  <c r="I206" i="3" a="1"/>
  <c r="I206" i="3" s="1"/>
  <c r="I207" i="3" a="1"/>
  <c r="I207" i="3" s="1"/>
  <c r="I774" i="3" a="1"/>
  <c r="I774" i="3" s="1"/>
  <c r="I775" i="3" a="1"/>
  <c r="I775" i="3" s="1"/>
  <c r="I776" i="3" a="1"/>
  <c r="I776" i="3" s="1"/>
  <c r="I777" i="3" a="1"/>
  <c r="I777" i="3" s="1"/>
  <c r="I778" i="3" a="1"/>
  <c r="I778" i="3" s="1"/>
  <c r="I779" i="3" a="1"/>
  <c r="I779" i="3" s="1"/>
  <c r="I780" i="3" a="1"/>
  <c r="I780" i="3" s="1"/>
  <c r="I781" i="3" a="1"/>
  <c r="I781" i="3" s="1"/>
  <c r="I782" i="3" a="1"/>
  <c r="I782" i="3" s="1"/>
  <c r="I783" i="3" a="1"/>
  <c r="I783" i="3" s="1"/>
  <c r="I784" i="3" a="1"/>
  <c r="I784" i="3" s="1"/>
  <c r="I773" i="3" a="1"/>
  <c r="I773" i="3" s="1"/>
  <c r="I772" i="3" a="1"/>
  <c r="I772" i="3" s="1"/>
  <c r="I307" i="3" a="1"/>
  <c r="I307" i="3" s="1"/>
  <c r="I32" i="3" a="1"/>
  <c r="I32" i="3" s="1"/>
  <c r="I812" i="3" a="1"/>
  <c r="I812" i="3" s="1"/>
  <c r="I807" i="3" a="1"/>
  <c r="I807" i="3" s="1"/>
  <c r="I806" i="3" a="1"/>
  <c r="I806" i="3" s="1"/>
  <c r="I802" i="3" a="1"/>
  <c r="I802" i="3" s="1"/>
  <c r="I803" i="3" a="1"/>
  <c r="I803" i="3" s="1"/>
  <c r="I804" i="3" a="1"/>
  <c r="I804" i="3" s="1"/>
  <c r="I801" i="3" a="1"/>
  <c r="I801" i="3" s="1"/>
  <c r="I75" i="3" l="1" a="1"/>
  <c r="I75" i="3" s="1"/>
  <c r="I74" i="3" a="1"/>
  <c r="I74" i="3" s="1"/>
  <c r="I61" i="3" a="1"/>
  <c r="I61" i="3" s="1"/>
  <c r="I430" i="3" a="1"/>
  <c r="I430" i="3" s="1"/>
  <c r="I530" i="3" a="1"/>
  <c r="I530" i="3" s="1"/>
  <c r="I560" i="3" a="1"/>
  <c r="I560" i="3" s="1"/>
  <c r="I607" i="3" a="1"/>
  <c r="I607" i="3" s="1"/>
  <c r="I664" i="3" a="1"/>
  <c r="I664" i="3" s="1"/>
  <c r="I672" i="3" a="1"/>
  <c r="I672" i="3" s="1"/>
  <c r="I771" i="3" a="1"/>
  <c r="I771" i="3" s="1"/>
  <c r="I212" i="3" a="1"/>
  <c r="I212" i="3" s="1"/>
  <c r="I211" i="3" a="1"/>
  <c r="I211" i="3" s="1"/>
  <c r="I429" i="3" a="1"/>
  <c r="I429" i="3" s="1"/>
  <c r="I559" i="3" a="1"/>
  <c r="I559" i="3" s="1"/>
  <c r="I160" i="3" l="1" a="1"/>
  <c r="I160" i="3" s="1"/>
  <c r="I481" i="3" a="1"/>
  <c r="I481" i="3" s="1"/>
  <c r="I9" i="3" a="1"/>
  <c r="I9" i="3" s="1"/>
  <c r="I290" i="3" a="1"/>
  <c r="I290" i="3" s="1"/>
  <c r="I294" i="3" a="1"/>
  <c r="I294" i="3" s="1"/>
  <c r="I28" i="3" a="1"/>
  <c r="I28" i="3" s="1"/>
  <c r="I29" i="3" a="1"/>
  <c r="I29" i="3" s="1"/>
  <c r="I30" i="3" a="1"/>
  <c r="I30" i="3" s="1"/>
  <c r="I31" i="3" a="1"/>
  <c r="I31" i="3" s="1"/>
  <c r="I33" i="3" a="1"/>
  <c r="I33" i="3" s="1"/>
  <c r="I34" i="3" a="1"/>
  <c r="I34" i="3" s="1"/>
  <c r="I35" i="3" a="1"/>
  <c r="I35" i="3" s="1"/>
  <c r="I37" i="3" a="1"/>
  <c r="I37" i="3" s="1"/>
  <c r="I38" i="3" a="1"/>
  <c r="I38" i="3" s="1"/>
  <c r="I39" i="3" a="1"/>
  <c r="I39" i="3" s="1"/>
  <c r="I40" i="3" a="1"/>
  <c r="I40" i="3" s="1"/>
  <c r="I41" i="3" a="1"/>
  <c r="I41" i="3" s="1"/>
  <c r="I42" i="3" a="1"/>
  <c r="I42" i="3" s="1"/>
  <c r="I43" i="3" a="1"/>
  <c r="I43" i="3" s="1"/>
  <c r="I44" i="3" a="1"/>
  <c r="I44" i="3" s="1"/>
  <c r="I54" i="3" a="1"/>
  <c r="I54" i="3" s="1"/>
  <c r="I55" i="3" a="1"/>
  <c r="I55" i="3" s="1"/>
  <c r="I56" i="3" a="1"/>
  <c r="I56" i="3" s="1"/>
  <c r="I57" i="3" a="1"/>
  <c r="I57" i="3" s="1"/>
  <c r="I58" i="3" a="1"/>
  <c r="I58" i="3" s="1"/>
  <c r="I59" i="3" a="1"/>
  <c r="I59" i="3" s="1"/>
  <c r="I60" i="3" a="1"/>
  <c r="I60" i="3" s="1"/>
  <c r="I62" i="3" a="1"/>
  <c r="I62" i="3" s="1"/>
  <c r="I63" i="3" a="1"/>
  <c r="I63" i="3" s="1"/>
  <c r="I64" i="3" a="1"/>
  <c r="I64" i="3" s="1"/>
  <c r="I65" i="3" a="1"/>
  <c r="I65" i="3" s="1"/>
  <c r="I66" i="3" a="1"/>
  <c r="I66" i="3" s="1"/>
  <c r="I67" i="3" a="1"/>
  <c r="I67" i="3" s="1"/>
  <c r="I68" i="3" a="1"/>
  <c r="I68" i="3" s="1"/>
  <c r="I69" i="3" a="1"/>
  <c r="I69" i="3" s="1"/>
  <c r="I70" i="3" a="1"/>
  <c r="I70" i="3" s="1"/>
  <c r="I73" i="3" a="1"/>
  <c r="I73" i="3" s="1"/>
  <c r="I76" i="3" a="1"/>
  <c r="I76" i="3" s="1"/>
  <c r="I77" i="3" a="1"/>
  <c r="I77" i="3" s="1"/>
  <c r="I78" i="3" a="1"/>
  <c r="I78" i="3" s="1"/>
  <c r="I79" i="3" a="1"/>
  <c r="I79" i="3" s="1"/>
  <c r="I84" i="3" a="1"/>
  <c r="I84" i="3" s="1"/>
  <c r="I83" i="3" a="1"/>
  <c r="I83" i="3" s="1"/>
  <c r="I85" i="3" a="1"/>
  <c r="I85" i="3" s="1"/>
  <c r="I86" i="3" a="1"/>
  <c r="I86" i="3" s="1"/>
  <c r="I87" i="3" a="1"/>
  <c r="I87" i="3" s="1"/>
  <c r="I88" i="3" a="1"/>
  <c r="I88" i="3" s="1"/>
  <c r="I89" i="3" a="1"/>
  <c r="I89" i="3" s="1"/>
  <c r="I90" i="3" a="1"/>
  <c r="I90" i="3" s="1"/>
  <c r="I91" i="3" a="1"/>
  <c r="I91" i="3" s="1"/>
  <c r="I92" i="3" a="1"/>
  <c r="I92" i="3" s="1"/>
  <c r="I93" i="3" a="1"/>
  <c r="I93" i="3" s="1"/>
  <c r="I94" i="3" a="1"/>
  <c r="I94" i="3" s="1"/>
  <c r="I95" i="3" a="1"/>
  <c r="I95" i="3" s="1"/>
  <c r="I96" i="3" a="1"/>
  <c r="I96" i="3" s="1"/>
  <c r="I97" i="3" a="1"/>
  <c r="I97" i="3" s="1"/>
  <c r="I98" i="3" a="1"/>
  <c r="I98" i="3" s="1"/>
  <c r="I99" i="3" a="1"/>
  <c r="I99" i="3" s="1"/>
  <c r="I80" i="3" a="1"/>
  <c r="I80" i="3" s="1"/>
  <c r="I81" i="3" a="1"/>
  <c r="I81" i="3" s="1"/>
  <c r="I100" i="3" a="1"/>
  <c r="I100" i="3" s="1"/>
  <c r="I102" i="3" a="1"/>
  <c r="I102" i="3" s="1"/>
  <c r="I103" i="3" a="1"/>
  <c r="I103" i="3" s="1"/>
  <c r="I104" i="3" a="1"/>
  <c r="I104" i="3" s="1"/>
  <c r="I105" i="3" a="1"/>
  <c r="I105" i="3" s="1"/>
  <c r="I106" i="3" a="1"/>
  <c r="I106" i="3" s="1"/>
  <c r="I107" i="3" a="1"/>
  <c r="I107" i="3" s="1"/>
  <c r="I123" i="3" a="1"/>
  <c r="I123" i="3" s="1"/>
  <c r="I124" i="3" a="1"/>
  <c r="I124" i="3" s="1"/>
  <c r="I125" i="3" a="1"/>
  <c r="I125" i="3" s="1"/>
  <c r="I126" i="3" a="1"/>
  <c r="I126" i="3" s="1"/>
  <c r="I127" i="3" a="1"/>
  <c r="I127" i="3" s="1"/>
  <c r="I128" i="3" a="1"/>
  <c r="I128" i="3" s="1"/>
  <c r="I129" i="3" a="1"/>
  <c r="I129" i="3" s="1"/>
  <c r="I130" i="3" a="1"/>
  <c r="I130" i="3" s="1"/>
  <c r="I131" i="3" a="1"/>
  <c r="I131" i="3" s="1"/>
  <c r="I132" i="3" a="1"/>
  <c r="I132" i="3" s="1"/>
  <c r="I133" i="3" a="1"/>
  <c r="I133" i="3" s="1"/>
  <c r="I134" i="3" a="1"/>
  <c r="I134" i="3" s="1"/>
  <c r="I135" i="3" a="1"/>
  <c r="I135" i="3" s="1"/>
  <c r="I136" i="3" a="1"/>
  <c r="I136" i="3" s="1"/>
  <c r="I138" i="3" a="1"/>
  <c r="I138" i="3" s="1"/>
  <c r="I139" i="3" a="1"/>
  <c r="I139" i="3" s="1"/>
  <c r="I140" i="3" a="1"/>
  <c r="I140" i="3" s="1"/>
  <c r="I141" i="3" a="1"/>
  <c r="I141" i="3" s="1"/>
  <c r="I142" i="3" a="1"/>
  <c r="I142" i="3" s="1"/>
  <c r="I143" i="3" a="1"/>
  <c r="I143" i="3" s="1"/>
  <c r="I144" i="3" a="1"/>
  <c r="I144" i="3" s="1"/>
  <c r="I148" i="3" a="1"/>
  <c r="I148" i="3" s="1"/>
  <c r="I149" i="3" a="1"/>
  <c r="I149" i="3" s="1"/>
  <c r="I150" i="3" a="1"/>
  <c r="I150" i="3" s="1"/>
  <c r="I151" i="3" a="1"/>
  <c r="I151" i="3" s="1"/>
  <c r="I152" i="3" a="1"/>
  <c r="I152" i="3" s="1"/>
  <c r="I153" i="3" a="1"/>
  <c r="I153" i="3" s="1"/>
  <c r="I154" i="3" a="1"/>
  <c r="I154" i="3" s="1"/>
  <c r="I155" i="3" a="1"/>
  <c r="I155" i="3" s="1"/>
  <c r="I156" i="3" a="1"/>
  <c r="I156" i="3" s="1"/>
  <c r="I157" i="3" a="1"/>
  <c r="I157" i="3" s="1"/>
  <c r="I158" i="3" a="1"/>
  <c r="I158" i="3" s="1"/>
  <c r="I159" i="3" a="1"/>
  <c r="I159" i="3" s="1"/>
  <c r="I161" i="3" a="1"/>
  <c r="I161" i="3" s="1"/>
  <c r="I162" i="3" a="1"/>
  <c r="I162" i="3" s="1"/>
  <c r="I163" i="3" a="1"/>
  <c r="I163" i="3" s="1"/>
  <c r="I164" i="3" a="1"/>
  <c r="I164" i="3" s="1"/>
  <c r="I165" i="3" a="1"/>
  <c r="I165" i="3" s="1"/>
  <c r="I166" i="3" a="1"/>
  <c r="I166" i="3" s="1"/>
  <c r="I167" i="3" a="1"/>
  <c r="I167" i="3" s="1"/>
  <c r="I168" i="3" a="1"/>
  <c r="I168" i="3" s="1"/>
  <c r="I169" i="3" a="1"/>
  <c r="I169" i="3" s="1"/>
  <c r="I170" i="3" a="1"/>
  <c r="I170" i="3" s="1"/>
  <c r="I171" i="3" a="1"/>
  <c r="I171" i="3" s="1"/>
  <c r="I172" i="3" a="1"/>
  <c r="I172" i="3" s="1"/>
  <c r="I173" i="3" a="1"/>
  <c r="I173" i="3" s="1"/>
  <c r="I174" i="3" a="1"/>
  <c r="I174" i="3" s="1"/>
  <c r="I175" i="3" a="1"/>
  <c r="I175" i="3" s="1"/>
  <c r="I176" i="3" a="1"/>
  <c r="I176" i="3" s="1"/>
  <c r="I177" i="3" a="1"/>
  <c r="I177" i="3" s="1"/>
  <c r="I178" i="3" a="1"/>
  <c r="I178" i="3" s="1"/>
  <c r="I179" i="3" a="1"/>
  <c r="I179" i="3" s="1"/>
  <c r="I180" i="3" a="1"/>
  <c r="I180" i="3" s="1"/>
  <c r="I181" i="3" a="1"/>
  <c r="I181" i="3" s="1"/>
  <c r="I182" i="3" a="1"/>
  <c r="I182" i="3" s="1"/>
  <c r="I183" i="3" a="1"/>
  <c r="I183" i="3" s="1"/>
  <c r="I184" i="3" a="1"/>
  <c r="I184" i="3" s="1"/>
  <c r="I185" i="3" a="1"/>
  <c r="I185" i="3" s="1"/>
  <c r="I186" i="3" a="1"/>
  <c r="I186" i="3" s="1"/>
  <c r="I187" i="3" a="1"/>
  <c r="I187" i="3" s="1"/>
  <c r="I188" i="3" a="1"/>
  <c r="I188" i="3" s="1"/>
  <c r="I189" i="3" a="1"/>
  <c r="I189" i="3" s="1"/>
  <c r="I190" i="3" a="1"/>
  <c r="I190" i="3" s="1"/>
  <c r="I191" i="3" a="1"/>
  <c r="I191" i="3" s="1"/>
  <c r="I192" i="3" a="1"/>
  <c r="I192" i="3" s="1"/>
  <c r="I193" i="3" a="1"/>
  <c r="I193" i="3" s="1"/>
  <c r="I194" i="3" a="1"/>
  <c r="I194" i="3" s="1"/>
  <c r="I195" i="3" a="1"/>
  <c r="I195" i="3" s="1"/>
  <c r="I196" i="3" a="1"/>
  <c r="I196" i="3" s="1"/>
  <c r="I197" i="3" a="1"/>
  <c r="I197" i="3" s="1"/>
  <c r="I198" i="3" a="1"/>
  <c r="I198" i="3" s="1"/>
  <c r="I199" i="3" a="1"/>
  <c r="I199" i="3" s="1"/>
  <c r="I208" i="3" a="1"/>
  <c r="I208" i="3" s="1"/>
  <c r="I209" i="3" a="1"/>
  <c r="I209" i="3" s="1"/>
  <c r="I210" i="3" a="1"/>
  <c r="I210" i="3" s="1"/>
  <c r="I213" i="3" a="1"/>
  <c r="I213" i="3" s="1"/>
  <c r="I214" i="3" a="1"/>
  <c r="I214" i="3" s="1"/>
  <c r="I215" i="3" a="1"/>
  <c r="I215" i="3" s="1"/>
  <c r="I216" i="3" a="1"/>
  <c r="I216" i="3" s="1"/>
  <c r="I217" i="3" a="1"/>
  <c r="I217" i="3" s="1"/>
  <c r="I218" i="3" a="1"/>
  <c r="I218" i="3" s="1"/>
  <c r="I219" i="3" a="1"/>
  <c r="I219" i="3" s="1"/>
  <c r="I220" i="3" a="1"/>
  <c r="I220" i="3" s="1"/>
  <c r="I221" i="3" a="1"/>
  <c r="I221" i="3" s="1"/>
  <c r="I222" i="3" a="1"/>
  <c r="I222" i="3" s="1"/>
  <c r="I223" i="3" a="1"/>
  <c r="I223" i="3" s="1"/>
  <c r="I224" i="3" a="1"/>
  <c r="I224" i="3" s="1"/>
  <c r="I225" i="3" a="1"/>
  <c r="I225" i="3" s="1"/>
  <c r="I226" i="3" a="1"/>
  <c r="I226" i="3" s="1"/>
  <c r="I227" i="3" a="1"/>
  <c r="I227" i="3" s="1"/>
  <c r="I228" i="3" a="1"/>
  <c r="I228" i="3" s="1"/>
  <c r="I229" i="3" a="1"/>
  <c r="I229" i="3" s="1"/>
  <c r="I230" i="3" a="1"/>
  <c r="I230" i="3" s="1"/>
  <c r="I231" i="3" a="1"/>
  <c r="I231" i="3" s="1"/>
  <c r="I232" i="3" a="1"/>
  <c r="I232" i="3" s="1"/>
  <c r="I233" i="3" a="1"/>
  <c r="I233" i="3" s="1"/>
  <c r="I234" i="3" a="1"/>
  <c r="I234" i="3" s="1"/>
  <c r="I235" i="3" a="1"/>
  <c r="I235" i="3" s="1"/>
  <c r="I236" i="3" a="1"/>
  <c r="I236" i="3" s="1"/>
  <c r="I237" i="3" a="1"/>
  <c r="I237" i="3" s="1"/>
  <c r="I238" i="3" a="1"/>
  <c r="I238" i="3" s="1"/>
  <c r="I239" i="3" a="1"/>
  <c r="I239" i="3" s="1"/>
  <c r="I240" i="3" a="1"/>
  <c r="I240" i="3" s="1"/>
  <c r="I241" i="3" a="1"/>
  <c r="I241" i="3" s="1"/>
  <c r="I242" i="3" a="1"/>
  <c r="I242" i="3" s="1"/>
  <c r="I243" i="3" a="1"/>
  <c r="I243" i="3" s="1"/>
  <c r="I244" i="3" a="1"/>
  <c r="I244" i="3" s="1"/>
  <c r="I245" i="3" a="1"/>
  <c r="I245" i="3" s="1"/>
  <c r="I246" i="3" a="1"/>
  <c r="I246" i="3" s="1"/>
  <c r="I247" i="3" a="1"/>
  <c r="I247" i="3" s="1"/>
  <c r="I248" i="3" a="1"/>
  <c r="I248" i="3" s="1"/>
  <c r="I249" i="3" a="1"/>
  <c r="I249" i="3" s="1"/>
  <c r="I250" i="3" a="1"/>
  <c r="I250" i="3" s="1"/>
  <c r="I251" i="3" a="1"/>
  <c r="I251" i="3" s="1"/>
  <c r="I252" i="3" a="1"/>
  <c r="I252" i="3" s="1"/>
  <c r="I253" i="3" a="1"/>
  <c r="I253" i="3" s="1"/>
  <c r="I254" i="3" a="1"/>
  <c r="I254" i="3" s="1"/>
  <c r="I255" i="3" a="1"/>
  <c r="I255" i="3" s="1"/>
  <c r="I256" i="3" a="1"/>
  <c r="I256" i="3" s="1"/>
  <c r="I257" i="3" a="1"/>
  <c r="I257" i="3" s="1"/>
  <c r="I258" i="3" a="1"/>
  <c r="I258" i="3" s="1"/>
  <c r="I259" i="3" a="1"/>
  <c r="I259" i="3" s="1"/>
  <c r="I260" i="3" a="1"/>
  <c r="I260" i="3" s="1"/>
  <c r="I261" i="3" a="1"/>
  <c r="I261" i="3" s="1"/>
  <c r="I262" i="3" a="1"/>
  <c r="I262" i="3" s="1"/>
  <c r="I263" i="3" a="1"/>
  <c r="I263" i="3" s="1"/>
  <c r="I264" i="3" a="1"/>
  <c r="I264" i="3" s="1"/>
  <c r="I266" i="3" a="1"/>
  <c r="I266" i="3" s="1"/>
  <c r="I267" i="3" a="1"/>
  <c r="I267" i="3" s="1"/>
  <c r="I268" i="3" a="1"/>
  <c r="I268" i="3" s="1"/>
  <c r="I269" i="3" a="1"/>
  <c r="I269" i="3" s="1"/>
  <c r="I270" i="3" a="1"/>
  <c r="I270" i="3" s="1"/>
  <c r="I271" i="3" a="1"/>
  <c r="I271" i="3" s="1"/>
  <c r="I272" i="3" a="1"/>
  <c r="I272" i="3" s="1"/>
  <c r="I273" i="3" a="1"/>
  <c r="I273" i="3" s="1"/>
  <c r="I274" i="3" a="1"/>
  <c r="I274" i="3" s="1"/>
  <c r="I275" i="3" a="1"/>
  <c r="I275" i="3" s="1"/>
  <c r="I276" i="3" a="1"/>
  <c r="I276" i="3" s="1"/>
  <c r="I277" i="3" a="1"/>
  <c r="I277" i="3" s="1"/>
  <c r="I278" i="3" a="1"/>
  <c r="I278" i="3" s="1"/>
  <c r="I279" i="3" a="1"/>
  <c r="I279" i="3" s="1"/>
  <c r="I280" i="3" a="1"/>
  <c r="I280" i="3" s="1"/>
  <c r="I281" i="3" a="1"/>
  <c r="I281" i="3" s="1"/>
  <c r="I282" i="3" a="1"/>
  <c r="I282" i="3" s="1"/>
  <c r="I283" i="3" a="1"/>
  <c r="I283" i="3" s="1"/>
  <c r="I284" i="3" a="1"/>
  <c r="I284" i="3" s="1"/>
  <c r="I285" i="3" a="1"/>
  <c r="I285" i="3" s="1"/>
  <c r="I289" i="3" a="1"/>
  <c r="I289" i="3" s="1"/>
  <c r="I291" i="3" a="1"/>
  <c r="I291" i="3" s="1"/>
  <c r="I292" i="3" a="1"/>
  <c r="I292" i="3" s="1"/>
  <c r="I293" i="3" a="1"/>
  <c r="I293" i="3" s="1"/>
  <c r="I295" i="3" a="1"/>
  <c r="I295" i="3" s="1"/>
  <c r="I296" i="3" a="1"/>
  <c r="I296" i="3" s="1"/>
  <c r="I297" i="3" a="1"/>
  <c r="I297" i="3" s="1"/>
  <c r="I298" i="3" a="1"/>
  <c r="I298" i="3" s="1"/>
  <c r="I299" i="3" a="1"/>
  <c r="I299" i="3" s="1"/>
  <c r="I301" i="3" a="1"/>
  <c r="I301" i="3" s="1"/>
  <c r="I302" i="3" a="1"/>
  <c r="I302" i="3" s="1"/>
  <c r="I303" i="3" a="1"/>
  <c r="I303" i="3" s="1"/>
  <c r="I304" i="3" a="1"/>
  <c r="I304" i="3" s="1"/>
  <c r="I305" i="3" a="1"/>
  <c r="I305" i="3" s="1"/>
  <c r="I306" i="3" a="1"/>
  <c r="I306" i="3" s="1"/>
  <c r="I308" i="3" a="1"/>
  <c r="I308" i="3" s="1"/>
  <c r="I309" i="3" a="1"/>
  <c r="I309" i="3" s="1"/>
  <c r="I310" i="3" a="1"/>
  <c r="I310" i="3" s="1"/>
  <c r="I311" i="3" a="1"/>
  <c r="I311" i="3" s="1"/>
  <c r="I312" i="3" a="1"/>
  <c r="I312" i="3" s="1"/>
  <c r="I313" i="3" a="1"/>
  <c r="I313" i="3" s="1"/>
  <c r="I314" i="3" a="1"/>
  <c r="I314" i="3" s="1"/>
  <c r="I315" i="3" a="1"/>
  <c r="I315" i="3" s="1"/>
  <c r="I316" i="3" a="1"/>
  <c r="I316" i="3" s="1"/>
  <c r="I317" i="3" a="1"/>
  <c r="I317" i="3" s="1"/>
  <c r="I318" i="3" a="1"/>
  <c r="I318" i="3" s="1"/>
  <c r="I319" i="3" a="1"/>
  <c r="I319" i="3" s="1"/>
  <c r="I320" i="3" a="1"/>
  <c r="I320" i="3" s="1"/>
  <c r="I321" i="3" a="1"/>
  <c r="I321" i="3" s="1"/>
  <c r="I322" i="3" a="1"/>
  <c r="I322" i="3" s="1"/>
  <c r="I323" i="3" a="1"/>
  <c r="I323" i="3" s="1"/>
  <c r="I324" i="3" a="1"/>
  <c r="I324" i="3" s="1"/>
  <c r="I325" i="3" a="1"/>
  <c r="I325" i="3" s="1"/>
  <c r="I326" i="3" a="1"/>
  <c r="I326" i="3" s="1"/>
  <c r="I327" i="3" a="1"/>
  <c r="I327" i="3" s="1"/>
  <c r="I328" i="3" a="1"/>
  <c r="I328" i="3" s="1"/>
  <c r="I329" i="3" a="1"/>
  <c r="I329" i="3" s="1"/>
  <c r="I330" i="3" a="1"/>
  <c r="I330" i="3" s="1"/>
  <c r="I331" i="3" a="1"/>
  <c r="I331" i="3" s="1"/>
  <c r="I332" i="3" a="1"/>
  <c r="I332" i="3" s="1"/>
  <c r="I333" i="3" a="1"/>
  <c r="I333" i="3" s="1"/>
  <c r="I334" i="3" a="1"/>
  <c r="I334" i="3" s="1"/>
  <c r="I335" i="3" a="1"/>
  <c r="I335" i="3" s="1"/>
  <c r="I336" i="3" a="1"/>
  <c r="I336" i="3" s="1"/>
  <c r="I337" i="3" a="1"/>
  <c r="I337" i="3" s="1"/>
  <c r="I338" i="3" a="1"/>
  <c r="I338" i="3" s="1"/>
  <c r="I339" i="3" a="1"/>
  <c r="I339" i="3" s="1"/>
  <c r="I340" i="3" a="1"/>
  <c r="I340" i="3" s="1"/>
  <c r="I341" i="3" a="1"/>
  <c r="I341" i="3" s="1"/>
  <c r="I342" i="3" a="1"/>
  <c r="I342" i="3" s="1"/>
  <c r="I343" i="3" a="1"/>
  <c r="I343" i="3" s="1"/>
  <c r="I344" i="3" a="1"/>
  <c r="I344" i="3" s="1"/>
  <c r="I345" i="3" a="1"/>
  <c r="I345" i="3" s="1"/>
  <c r="I346" i="3" a="1"/>
  <c r="I346" i="3" s="1"/>
  <c r="I347" i="3" a="1"/>
  <c r="I347" i="3" s="1"/>
  <c r="I348" i="3" a="1"/>
  <c r="I348" i="3" s="1"/>
  <c r="I349" i="3" a="1"/>
  <c r="I349" i="3" s="1"/>
  <c r="I350" i="3" a="1"/>
  <c r="I350" i="3" s="1"/>
  <c r="I351" i="3" a="1"/>
  <c r="I351" i="3" s="1"/>
  <c r="I352" i="3" a="1"/>
  <c r="I352" i="3" s="1"/>
  <c r="I353" i="3" a="1"/>
  <c r="I353" i="3" s="1"/>
  <c r="I354" i="3" a="1"/>
  <c r="I354" i="3" s="1"/>
  <c r="I355" i="3" a="1"/>
  <c r="I355" i="3" s="1"/>
  <c r="I356" i="3" a="1"/>
  <c r="I356" i="3" s="1"/>
  <c r="I357" i="3" a="1"/>
  <c r="I357" i="3" s="1"/>
  <c r="I358" i="3" a="1"/>
  <c r="I358" i="3" s="1"/>
  <c r="I359" i="3" a="1"/>
  <c r="I359" i="3" s="1"/>
  <c r="I360" i="3" a="1"/>
  <c r="I360" i="3" s="1"/>
  <c r="I361" i="3" a="1"/>
  <c r="I361" i="3" s="1"/>
  <c r="I362" i="3" a="1"/>
  <c r="I362" i="3" s="1"/>
  <c r="I363" i="3" a="1"/>
  <c r="I363" i="3" s="1"/>
  <c r="I364" i="3" a="1"/>
  <c r="I364" i="3" s="1"/>
  <c r="I365" i="3" a="1"/>
  <c r="I365" i="3" s="1"/>
  <c r="I366" i="3" a="1"/>
  <c r="I366" i="3" s="1"/>
  <c r="I367" i="3" a="1"/>
  <c r="I367" i="3" s="1"/>
  <c r="I368" i="3" a="1"/>
  <c r="I368" i="3" s="1"/>
  <c r="I369" i="3" a="1"/>
  <c r="I369" i="3" s="1"/>
  <c r="I370" i="3" a="1"/>
  <c r="I370" i="3" s="1"/>
  <c r="I371" i="3" a="1"/>
  <c r="I371" i="3" s="1"/>
  <c r="I372" i="3" a="1"/>
  <c r="I372" i="3" s="1"/>
  <c r="I373" i="3" a="1"/>
  <c r="I373" i="3" s="1"/>
  <c r="I374" i="3" a="1"/>
  <c r="I374" i="3" s="1"/>
  <c r="I375" i="3" a="1"/>
  <c r="I375" i="3" s="1"/>
  <c r="I376" i="3" a="1"/>
  <c r="I376" i="3" s="1"/>
  <c r="I377" i="3" a="1"/>
  <c r="I377" i="3" s="1"/>
  <c r="I378" i="3" a="1"/>
  <c r="I378" i="3" s="1"/>
  <c r="I379" i="3" a="1"/>
  <c r="I379" i="3" s="1"/>
  <c r="I380" i="3" a="1"/>
  <c r="I380" i="3" s="1"/>
  <c r="I381" i="3" a="1"/>
  <c r="I381" i="3" s="1"/>
  <c r="I382" i="3" a="1"/>
  <c r="I382" i="3" s="1"/>
  <c r="I417" i="3" a="1"/>
  <c r="I417" i="3" s="1"/>
  <c r="I418" i="3" a="1"/>
  <c r="I418" i="3" s="1"/>
  <c r="I419" i="3" a="1"/>
  <c r="I419" i="3" s="1"/>
  <c r="I420" i="3" a="1"/>
  <c r="I420" i="3" s="1"/>
  <c r="I421" i="3" a="1"/>
  <c r="I421" i="3" s="1"/>
  <c r="I422" i="3" a="1"/>
  <c r="I422" i="3" s="1"/>
  <c r="I423" i="3" a="1"/>
  <c r="I423" i="3" s="1"/>
  <c r="I424" i="3" a="1"/>
  <c r="I424" i="3" s="1"/>
  <c r="I425" i="3" a="1"/>
  <c r="I425" i="3" s="1"/>
  <c r="I426" i="3" a="1"/>
  <c r="I426" i="3" s="1"/>
  <c r="I427" i="3" a="1"/>
  <c r="I427" i="3" s="1"/>
  <c r="I428" i="3" a="1"/>
  <c r="I428" i="3" s="1"/>
  <c r="I431" i="3" a="1"/>
  <c r="I431" i="3" s="1"/>
  <c r="I432" i="3" a="1"/>
  <c r="I432" i="3" s="1"/>
  <c r="I458" i="3" a="1"/>
  <c r="I458" i="3" s="1"/>
  <c r="I459" i="3" a="1"/>
  <c r="I459" i="3" s="1"/>
  <c r="I460" i="3" a="1"/>
  <c r="I460" i="3" s="1"/>
  <c r="I461" i="3" a="1"/>
  <c r="I461" i="3" s="1"/>
  <c r="I462" i="3" a="1"/>
  <c r="I462" i="3" s="1"/>
  <c r="I463" i="3" a="1"/>
  <c r="I463" i="3" s="1"/>
  <c r="I464" i="3" a="1"/>
  <c r="I464" i="3" s="1"/>
  <c r="I465" i="3" a="1"/>
  <c r="I465" i="3" s="1"/>
  <c r="I466" i="3" a="1"/>
  <c r="I466" i="3" s="1"/>
  <c r="I467" i="3" a="1"/>
  <c r="I467" i="3" s="1"/>
  <c r="I468" i="3" a="1"/>
  <c r="I468" i="3" s="1"/>
  <c r="I469" i="3" a="1"/>
  <c r="I469" i="3" s="1"/>
  <c r="I470" i="3" a="1"/>
  <c r="I470" i="3" s="1"/>
  <c r="I471" i="3" a="1"/>
  <c r="I471" i="3" s="1"/>
  <c r="I472" i="3" a="1"/>
  <c r="I472" i="3" s="1"/>
  <c r="I473" i="3" a="1"/>
  <c r="I473" i="3" s="1"/>
  <c r="I474" i="3" a="1"/>
  <c r="I474" i="3" s="1"/>
  <c r="I475" i="3" a="1"/>
  <c r="I475" i="3" s="1"/>
  <c r="I476" i="3" a="1"/>
  <c r="I476" i="3" s="1"/>
  <c r="I477" i="3" a="1"/>
  <c r="I477" i="3" s="1"/>
  <c r="I478" i="3" a="1"/>
  <c r="I478" i="3" s="1"/>
  <c r="I479" i="3" a="1"/>
  <c r="I479" i="3" s="1"/>
  <c r="I480" i="3" a="1"/>
  <c r="I480" i="3" s="1"/>
  <c r="I511" i="3" a="1"/>
  <c r="I511" i="3" s="1"/>
  <c r="I518" i="3" a="1"/>
  <c r="I518" i="3" s="1"/>
  <c r="I519" i="3" a="1"/>
  <c r="I519" i="3" s="1"/>
  <c r="I520" i="3" a="1"/>
  <c r="I520" i="3" s="1"/>
  <c r="I521" i="3" a="1"/>
  <c r="I521" i="3" s="1"/>
  <c r="I522" i="3" a="1"/>
  <c r="I522" i="3" s="1"/>
  <c r="I523" i="3" a="1"/>
  <c r="I523" i="3" s="1"/>
  <c r="I524" i="3" a="1"/>
  <c r="I524" i="3" s="1"/>
  <c r="I525" i="3" a="1"/>
  <c r="I525" i="3" s="1"/>
  <c r="I526" i="3" a="1"/>
  <c r="I526" i="3" s="1"/>
  <c r="I527" i="3" a="1"/>
  <c r="I527" i="3" s="1"/>
  <c r="I528" i="3" a="1"/>
  <c r="I528" i="3" s="1"/>
  <c r="I529" i="3" a="1"/>
  <c r="I529" i="3" s="1"/>
  <c r="I531" i="3" a="1"/>
  <c r="I531" i="3" s="1"/>
  <c r="I532" i="3" a="1"/>
  <c r="I532" i="3" s="1"/>
  <c r="I533" i="3" a="1"/>
  <c r="I533" i="3" s="1"/>
  <c r="I534" i="3" a="1"/>
  <c r="I534" i="3" s="1"/>
  <c r="I535" i="3" a="1"/>
  <c r="I535" i="3" s="1"/>
  <c r="I536" i="3" a="1"/>
  <c r="I536" i="3" s="1"/>
  <c r="I539" i="3" a="1"/>
  <c r="I539" i="3" s="1"/>
  <c r="I540" i="3" a="1"/>
  <c r="I540" i="3" s="1"/>
  <c r="I541" i="3" a="1"/>
  <c r="I541" i="3" s="1"/>
  <c r="I542" i="3" a="1"/>
  <c r="I542" i="3" s="1"/>
  <c r="I543" i="3" a="1"/>
  <c r="I543" i="3" s="1"/>
  <c r="I544" i="3" a="1"/>
  <c r="I544" i="3" s="1"/>
  <c r="I545" i="3" a="1"/>
  <c r="I545" i="3" s="1"/>
  <c r="I546" i="3" a="1"/>
  <c r="I546" i="3" s="1"/>
  <c r="I547" i="3" a="1"/>
  <c r="I547" i="3" s="1"/>
  <c r="I548" i="3" a="1"/>
  <c r="I548" i="3" s="1"/>
  <c r="I549" i="3" a="1"/>
  <c r="I549" i="3" s="1"/>
  <c r="I550" i="3" a="1"/>
  <c r="I550" i="3" s="1"/>
  <c r="I551" i="3" a="1"/>
  <c r="I551" i="3" s="1"/>
  <c r="I552" i="3" a="1"/>
  <c r="I552" i="3" s="1"/>
  <c r="I553" i="3" a="1"/>
  <c r="I553" i="3" s="1"/>
  <c r="I554" i="3" a="1"/>
  <c r="I554" i="3" s="1"/>
  <c r="I555" i="3" a="1"/>
  <c r="I555" i="3" s="1"/>
  <c r="I556" i="3" a="1"/>
  <c r="I556" i="3" s="1"/>
  <c r="I557" i="3" a="1"/>
  <c r="I557" i="3" s="1"/>
  <c r="I558" i="3" a="1"/>
  <c r="I558" i="3" s="1"/>
  <c r="I562" i="3" a="1"/>
  <c r="I562" i="3" s="1"/>
  <c r="I563" i="3" a="1"/>
  <c r="I563" i="3" s="1"/>
  <c r="I564" i="3" a="1"/>
  <c r="I564" i="3" s="1"/>
  <c r="I565" i="3" a="1"/>
  <c r="I565" i="3" s="1"/>
  <c r="I566" i="3" a="1"/>
  <c r="I566" i="3" s="1"/>
  <c r="I567" i="3" a="1"/>
  <c r="I567" i="3" s="1"/>
  <c r="I568" i="3" a="1"/>
  <c r="I568" i="3" s="1"/>
  <c r="I569" i="3" a="1"/>
  <c r="I569" i="3" s="1"/>
  <c r="I570" i="3" a="1"/>
  <c r="I570" i="3" s="1"/>
  <c r="I571" i="3" a="1"/>
  <c r="I571" i="3" s="1"/>
  <c r="I572" i="3" a="1"/>
  <c r="I572" i="3" s="1"/>
  <c r="I573" i="3" a="1"/>
  <c r="I573" i="3" s="1"/>
  <c r="I576" i="3" a="1"/>
  <c r="I576" i="3" s="1"/>
  <c r="I577" i="3" a="1"/>
  <c r="I577" i="3" s="1"/>
  <c r="I578" i="3" a="1"/>
  <c r="I578" i="3" s="1"/>
  <c r="I579" i="3" a="1"/>
  <c r="I579" i="3" s="1"/>
  <c r="I580" i="3" a="1"/>
  <c r="I580" i="3" s="1"/>
  <c r="I581" i="3" a="1"/>
  <c r="I581" i="3" s="1"/>
  <c r="I582" i="3" a="1"/>
  <c r="I582" i="3" s="1"/>
  <c r="I583" i="3" a="1"/>
  <c r="I583" i="3" s="1"/>
  <c r="I584" i="3" a="1"/>
  <c r="I584" i="3" s="1"/>
  <c r="I585" i="3" a="1"/>
  <c r="I585" i="3" s="1"/>
  <c r="I586" i="3" a="1"/>
  <c r="I586" i="3" s="1"/>
  <c r="I587" i="3" a="1"/>
  <c r="I587" i="3" s="1"/>
  <c r="I588" i="3" a="1"/>
  <c r="I588" i="3" s="1"/>
  <c r="I589" i="3" a="1"/>
  <c r="I589" i="3" s="1"/>
  <c r="I590" i="3" a="1"/>
  <c r="I590" i="3" s="1"/>
  <c r="I591" i="3" a="1"/>
  <c r="I591" i="3" s="1"/>
  <c r="I592" i="3" a="1"/>
  <c r="I592" i="3" s="1"/>
  <c r="I593" i="3" a="1"/>
  <c r="I593" i="3" s="1"/>
  <c r="I594" i="3" a="1"/>
  <c r="I594" i="3" s="1"/>
  <c r="I595" i="3" a="1"/>
  <c r="I595" i="3" s="1"/>
  <c r="I596" i="3" a="1"/>
  <c r="I596" i="3" s="1"/>
  <c r="I597" i="3" a="1"/>
  <c r="I597" i="3" s="1"/>
  <c r="I598" i="3" a="1"/>
  <c r="I598" i="3" s="1"/>
  <c r="I599" i="3" a="1"/>
  <c r="I599" i="3" s="1"/>
  <c r="I600" i="3" a="1"/>
  <c r="I600" i="3" s="1"/>
  <c r="I601" i="3" a="1"/>
  <c r="I601" i="3" s="1"/>
  <c r="I602" i="3" a="1"/>
  <c r="I602" i="3" s="1"/>
  <c r="I603" i="3" a="1"/>
  <c r="I603" i="3" s="1"/>
  <c r="I604" i="3" a="1"/>
  <c r="I604" i="3" s="1"/>
  <c r="I605" i="3" a="1"/>
  <c r="I605" i="3" s="1"/>
  <c r="I606" i="3" a="1"/>
  <c r="I606" i="3" s="1"/>
  <c r="I608" i="3" a="1"/>
  <c r="I608" i="3" s="1"/>
  <c r="I609" i="3" a="1"/>
  <c r="I609" i="3" s="1"/>
  <c r="I610" i="3" a="1"/>
  <c r="I610" i="3" s="1"/>
  <c r="I611" i="3" a="1"/>
  <c r="I611" i="3" s="1"/>
  <c r="I612" i="3" a="1"/>
  <c r="I612" i="3" s="1"/>
  <c r="I613" i="3" a="1"/>
  <c r="I613" i="3" s="1"/>
  <c r="I614" i="3" a="1"/>
  <c r="I614" i="3" s="1"/>
  <c r="I615" i="3" a="1"/>
  <c r="I615" i="3" s="1"/>
  <c r="I616" i="3" a="1"/>
  <c r="I616" i="3" s="1"/>
  <c r="I617" i="3" a="1"/>
  <c r="I617" i="3" s="1"/>
  <c r="I618" i="3" a="1"/>
  <c r="I618" i="3" s="1"/>
  <c r="I619" i="3" a="1"/>
  <c r="I619" i="3" s="1"/>
  <c r="I620" i="3" a="1"/>
  <c r="I620" i="3" s="1"/>
  <c r="I621" i="3" a="1"/>
  <c r="I621" i="3" s="1"/>
  <c r="I622" i="3" a="1"/>
  <c r="I622" i="3" s="1"/>
  <c r="I623" i="3" a="1"/>
  <c r="I623" i="3" s="1"/>
  <c r="I624" i="3" a="1"/>
  <c r="I624" i="3" s="1"/>
  <c r="I625" i="3" a="1"/>
  <c r="I625" i="3" s="1"/>
  <c r="I626" i="3" a="1"/>
  <c r="I626" i="3" s="1"/>
  <c r="I627" i="3" a="1"/>
  <c r="I627" i="3" s="1"/>
  <c r="I628" i="3" a="1"/>
  <c r="I628" i="3" s="1"/>
  <c r="I629" i="3" a="1"/>
  <c r="I629" i="3" s="1"/>
  <c r="I630" i="3" a="1"/>
  <c r="I630" i="3" s="1"/>
  <c r="I631" i="3" a="1"/>
  <c r="I631" i="3" s="1"/>
  <c r="I632" i="3" a="1"/>
  <c r="I632" i="3" s="1"/>
  <c r="I633" i="3" a="1"/>
  <c r="I633" i="3" s="1"/>
  <c r="I634" i="3" a="1"/>
  <c r="I634" i="3" s="1"/>
  <c r="I635" i="3" a="1"/>
  <c r="I635" i="3" s="1"/>
  <c r="I636" i="3" a="1"/>
  <c r="I636" i="3" s="1"/>
  <c r="I637" i="3" a="1"/>
  <c r="I637" i="3" s="1"/>
  <c r="I638" i="3" a="1"/>
  <c r="I638" i="3" s="1"/>
  <c r="I639" i="3" a="1"/>
  <c r="I639" i="3" s="1"/>
  <c r="I640" i="3" a="1"/>
  <c r="I640" i="3" s="1"/>
  <c r="I641" i="3" a="1"/>
  <c r="I641" i="3" s="1"/>
  <c r="I642" i="3" a="1"/>
  <c r="I642" i="3" s="1"/>
  <c r="I643" i="3" a="1"/>
  <c r="I643" i="3" s="1"/>
  <c r="I644" i="3" a="1"/>
  <c r="I644" i="3" s="1"/>
  <c r="I645" i="3" a="1"/>
  <c r="I645" i="3" s="1"/>
  <c r="I646" i="3" a="1"/>
  <c r="I646" i="3" s="1"/>
  <c r="I647" i="3" a="1"/>
  <c r="I647" i="3" s="1"/>
  <c r="I648" i="3" a="1"/>
  <c r="I648" i="3" s="1"/>
  <c r="I649" i="3" a="1"/>
  <c r="I649" i="3" s="1"/>
  <c r="I650" i="3" a="1"/>
  <c r="I650" i="3" s="1"/>
  <c r="I651" i="3" a="1"/>
  <c r="I651" i="3" s="1"/>
  <c r="I652" i="3" a="1"/>
  <c r="I652" i="3" s="1"/>
  <c r="I653" i="3" a="1"/>
  <c r="I653" i="3" s="1"/>
  <c r="I654" i="3" a="1"/>
  <c r="I654" i="3" s="1"/>
  <c r="I655" i="3" a="1"/>
  <c r="I655" i="3" s="1"/>
  <c r="I656" i="3" a="1"/>
  <c r="I656" i="3" s="1"/>
  <c r="I657" i="3" a="1"/>
  <c r="I657" i="3" s="1"/>
  <c r="I658" i="3" a="1"/>
  <c r="I658" i="3" s="1"/>
  <c r="I659" i="3" a="1"/>
  <c r="I659" i="3" s="1"/>
  <c r="I660" i="3" a="1"/>
  <c r="I660" i="3" s="1"/>
  <c r="I661" i="3" a="1"/>
  <c r="I661" i="3" s="1"/>
  <c r="I662" i="3" a="1"/>
  <c r="I662" i="3" s="1"/>
  <c r="I663" i="3" a="1"/>
  <c r="I663" i="3" s="1"/>
  <c r="I665" i="3" a="1"/>
  <c r="I665" i="3" s="1"/>
  <c r="I666" i="3" a="1"/>
  <c r="I666" i="3" s="1"/>
  <c r="I667" i="3" a="1"/>
  <c r="I667" i="3" s="1"/>
  <c r="I668" i="3" a="1"/>
  <c r="I668" i="3" s="1"/>
  <c r="I669" i="3" a="1"/>
  <c r="I669" i="3" s="1"/>
  <c r="I670" i="3" a="1"/>
  <c r="I670" i="3" s="1"/>
  <c r="I671" i="3" a="1"/>
  <c r="I671" i="3" s="1"/>
  <c r="I673" i="3" a="1"/>
  <c r="I673" i="3" s="1"/>
  <c r="I674" i="3" a="1"/>
  <c r="I674" i="3" s="1"/>
  <c r="I675" i="3" a="1"/>
  <c r="I675" i="3" s="1"/>
  <c r="I676" i="3" a="1"/>
  <c r="I676" i="3" s="1"/>
  <c r="I677" i="3" a="1"/>
  <c r="I677" i="3" s="1"/>
  <c r="I678" i="3" a="1"/>
  <c r="I678" i="3" s="1"/>
  <c r="I679" i="3" a="1"/>
  <c r="I679" i="3" s="1"/>
  <c r="I680" i="3" a="1"/>
  <c r="I680" i="3" s="1"/>
  <c r="I681" i="3" a="1"/>
  <c r="I681" i="3" s="1"/>
  <c r="I682" i="3" a="1"/>
  <c r="I682" i="3" s="1"/>
  <c r="I683" i="3" a="1"/>
  <c r="I683" i="3" s="1"/>
  <c r="I684" i="3" a="1"/>
  <c r="I684" i="3" s="1"/>
  <c r="I685" i="3" a="1"/>
  <c r="I685" i="3" s="1"/>
  <c r="I686" i="3" a="1"/>
  <c r="I686" i="3" s="1"/>
  <c r="I687" i="3" a="1"/>
  <c r="I687" i="3" s="1"/>
  <c r="I688" i="3" a="1"/>
  <c r="I688" i="3" s="1"/>
  <c r="I689" i="3" a="1"/>
  <c r="I689" i="3" s="1"/>
  <c r="I690" i="3" a="1"/>
  <c r="I690" i="3" s="1"/>
  <c r="I691" i="3" a="1"/>
  <c r="I691" i="3" s="1"/>
  <c r="I692" i="3" a="1"/>
  <c r="I692" i="3" s="1"/>
  <c r="I693" i="3" a="1"/>
  <c r="I693" i="3" s="1"/>
  <c r="I694" i="3" a="1"/>
  <c r="I694" i="3" s="1"/>
  <c r="I695" i="3" a="1"/>
  <c r="I695" i="3" s="1"/>
  <c r="I696" i="3" a="1"/>
  <c r="I696" i="3" s="1"/>
  <c r="I697" i="3" a="1"/>
  <c r="I697" i="3" s="1"/>
  <c r="I698" i="3" a="1"/>
  <c r="I698" i="3" s="1"/>
  <c r="I699" i="3" a="1"/>
  <c r="I699" i="3" s="1"/>
  <c r="I700" i="3" a="1"/>
  <c r="I700" i="3" s="1"/>
  <c r="I701" i="3" a="1"/>
  <c r="I701" i="3" s="1"/>
  <c r="I702" i="3" a="1"/>
  <c r="I702" i="3" s="1"/>
  <c r="I703" i="3" a="1"/>
  <c r="I703" i="3" s="1"/>
  <c r="I704" i="3" a="1"/>
  <c r="I704" i="3" s="1"/>
  <c r="I705" i="3" a="1"/>
  <c r="I705" i="3" s="1"/>
  <c r="I706" i="3" a="1"/>
  <c r="I706" i="3" s="1"/>
  <c r="I707" i="3" a="1"/>
  <c r="I707" i="3" s="1"/>
  <c r="I708" i="3" a="1"/>
  <c r="I708" i="3" s="1"/>
  <c r="I709" i="3" a="1"/>
  <c r="I709" i="3" s="1"/>
  <c r="I710" i="3" a="1"/>
  <c r="I710" i="3" s="1"/>
  <c r="I711" i="3" a="1"/>
  <c r="I711" i="3" s="1"/>
  <c r="I712" i="3" a="1"/>
  <c r="I712" i="3" s="1"/>
  <c r="I713" i="3" a="1"/>
  <c r="I713" i="3" s="1"/>
  <c r="I714" i="3" a="1"/>
  <c r="I714" i="3" s="1"/>
  <c r="I715" i="3" a="1"/>
  <c r="I715" i="3" s="1"/>
  <c r="I717" i="3" a="1"/>
  <c r="I717" i="3" s="1"/>
  <c r="I718" i="3" a="1"/>
  <c r="I718" i="3" s="1"/>
  <c r="I719" i="3" a="1"/>
  <c r="I719" i="3" s="1"/>
  <c r="I720" i="3" a="1"/>
  <c r="I720" i="3" s="1"/>
  <c r="I721" i="3" a="1"/>
  <c r="I721" i="3" s="1"/>
  <c r="I722" i="3" a="1"/>
  <c r="I722" i="3" s="1"/>
  <c r="I723" i="3" a="1"/>
  <c r="I723" i="3" s="1"/>
  <c r="I724" i="3" a="1"/>
  <c r="I724" i="3" s="1"/>
  <c r="I725" i="3" a="1"/>
  <c r="I725" i="3" s="1"/>
  <c r="I726" i="3" a="1"/>
  <c r="I726" i="3" s="1"/>
  <c r="I727" i="3" a="1"/>
  <c r="I727" i="3" s="1"/>
  <c r="I728" i="3" a="1"/>
  <c r="I728" i="3" s="1"/>
  <c r="I729" i="3" a="1"/>
  <c r="I729" i="3" s="1"/>
  <c r="I730" i="3" a="1"/>
  <c r="I730" i="3" s="1"/>
  <c r="I731" i="3" a="1"/>
  <c r="I731" i="3" s="1"/>
  <c r="I732" i="3" a="1"/>
  <c r="I732" i="3" s="1"/>
  <c r="I733" i="3" a="1"/>
  <c r="I733" i="3" s="1"/>
  <c r="I734" i="3" a="1"/>
  <c r="I734" i="3" s="1"/>
  <c r="I735" i="3" a="1"/>
  <c r="I735" i="3" s="1"/>
  <c r="I736" i="3" a="1"/>
  <c r="I736" i="3" s="1"/>
  <c r="I737" i="3" a="1"/>
  <c r="I737" i="3" s="1"/>
  <c r="I738" i="3" a="1"/>
  <c r="I738" i="3" s="1"/>
  <c r="I739" i="3" a="1"/>
  <c r="I739" i="3" s="1"/>
  <c r="I740" i="3" a="1"/>
  <c r="I740" i="3" s="1"/>
  <c r="I741" i="3" a="1"/>
  <c r="I741" i="3" s="1"/>
  <c r="I742" i="3" a="1"/>
  <c r="I742" i="3" s="1"/>
  <c r="I743" i="3" a="1"/>
  <c r="I743" i="3" s="1"/>
  <c r="I744" i="3" a="1"/>
  <c r="I744" i="3" s="1"/>
  <c r="I745" i="3" a="1"/>
  <c r="I745" i="3" s="1"/>
  <c r="I746" i="3" a="1"/>
  <c r="I746" i="3" s="1"/>
  <c r="I747" i="3" a="1"/>
  <c r="I747" i="3" s="1"/>
  <c r="I748" i="3" a="1"/>
  <c r="I748" i="3" s="1"/>
  <c r="I749" i="3" a="1"/>
  <c r="I749" i="3" s="1"/>
  <c r="I750" i="3" a="1"/>
  <c r="I750" i="3" s="1"/>
  <c r="I751" i="3" a="1"/>
  <c r="I751" i="3" s="1"/>
  <c r="I752" i="3" a="1"/>
  <c r="I752" i="3" s="1"/>
  <c r="I753" i="3" a="1"/>
  <c r="I753" i="3" s="1"/>
  <c r="I754" i="3" a="1"/>
  <c r="I754" i="3" s="1"/>
  <c r="I755" i="3" a="1"/>
  <c r="I755" i="3" s="1"/>
  <c r="I756" i="3" a="1"/>
  <c r="I756" i="3" s="1"/>
  <c r="I757" i="3" a="1"/>
  <c r="I757" i="3" s="1"/>
  <c r="I758" i="3" a="1"/>
  <c r="I758" i="3" s="1"/>
  <c r="I759" i="3" a="1"/>
  <c r="I759" i="3" s="1"/>
  <c r="I760" i="3" a="1"/>
  <c r="I760" i="3" s="1"/>
  <c r="I761" i="3" a="1"/>
  <c r="I761" i="3" s="1"/>
  <c r="I762" i="3" a="1"/>
  <c r="I762" i="3" s="1"/>
  <c r="I763" i="3" a="1"/>
  <c r="I763" i="3" s="1"/>
  <c r="I764" i="3" a="1"/>
  <c r="I764" i="3" s="1"/>
  <c r="I765" i="3" a="1"/>
  <c r="I765" i="3" s="1"/>
  <c r="I766" i="3" a="1"/>
  <c r="I766" i="3" s="1"/>
  <c r="I767" i="3" a="1"/>
  <c r="I767" i="3" s="1"/>
  <c r="I768" i="3" a="1"/>
  <c r="I768" i="3" s="1"/>
  <c r="I769" i="3" a="1"/>
  <c r="I769" i="3" s="1"/>
  <c r="I770" i="3" a="1"/>
  <c r="I770" i="3" s="1"/>
  <c r="I785" i="3" a="1"/>
  <c r="I785" i="3" s="1"/>
  <c r="I786" i="3" a="1"/>
  <c r="I786" i="3" s="1"/>
  <c r="I788" i="3" a="1"/>
  <c r="I788" i="3" s="1"/>
  <c r="I789" i="3" a="1"/>
  <c r="I789" i="3" s="1"/>
  <c r="I792" i="3" a="1"/>
  <c r="I792" i="3" s="1"/>
  <c r="I793" i="3" a="1"/>
  <c r="I793" i="3" s="1"/>
  <c r="I794" i="3" a="1"/>
  <c r="I794" i="3" s="1"/>
  <c r="I795" i="3" a="1"/>
  <c r="I795" i="3" s="1"/>
  <c r="I796" i="3" a="1"/>
  <c r="I796" i="3" s="1"/>
  <c r="I798" i="3" a="1"/>
  <c r="I798" i="3" s="1"/>
  <c r="I799" i="3" a="1"/>
  <c r="I799" i="3" s="1"/>
  <c r="I809" i="3" a="1"/>
  <c r="I809" i="3" s="1"/>
  <c r="I810" i="3" a="1"/>
  <c r="I810" i="3" s="1"/>
  <c r="I811" i="3" a="1"/>
  <c r="I811" i="3" s="1"/>
  <c r="I813" i="3" a="1"/>
  <c r="I813" i="3" s="1"/>
  <c r="I814" i="3" a="1"/>
  <c r="I814" i="3" s="1"/>
  <c r="I815" i="3" a="1"/>
  <c r="I815" i="3" s="1"/>
  <c r="I816" i="3" a="1"/>
  <c r="I816" i="3" s="1"/>
  <c r="I817" i="3" a="1"/>
  <c r="I817" i="3" s="1"/>
  <c r="I818" i="3" a="1"/>
  <c r="I818" i="3" s="1"/>
  <c r="I819" i="3" a="1"/>
  <c r="I819" i="3" s="1"/>
  <c r="I820" i="3" a="1"/>
  <c r="I820" i="3" s="1"/>
  <c r="I821" i="3" a="1"/>
  <c r="I821" i="3" s="1"/>
  <c r="I822" i="3" a="1"/>
  <c r="I822" i="3" s="1"/>
  <c r="I823" i="3" a="1"/>
  <c r="I823" i="3" s="1"/>
  <c r="I834" i="3" a="1"/>
  <c r="I834" i="3" s="1"/>
  <c r="I835" i="3" a="1"/>
  <c r="I835" i="3" s="1"/>
  <c r="I836" i="3" a="1"/>
  <c r="I836" i="3" s="1"/>
  <c r="I837" i="3" a="1"/>
  <c r="I837" i="3" s="1"/>
  <c r="I838" i="3" a="1"/>
  <c r="I838" i="3" s="1"/>
  <c r="I841" i="3" a="1"/>
  <c r="I841" i="3" s="1"/>
  <c r="I842" i="3" a="1"/>
  <c r="I842" i="3" s="1"/>
  <c r="I843" i="3" a="1"/>
  <c r="I843" i="3" s="1"/>
  <c r="I844" i="3" a="1"/>
  <c r="I844" i="3" s="1"/>
  <c r="I845" i="3" a="1"/>
  <c r="I845" i="3" s="1"/>
  <c r="I846" i="3" a="1"/>
  <c r="I846" i="3" s="1"/>
  <c r="I847" i="3" a="1"/>
  <c r="I847" i="3" s="1"/>
  <c r="I848" i="3" a="1"/>
  <c r="I848" i="3" s="1"/>
  <c r="I849" i="3" a="1"/>
  <c r="I849" i="3" s="1"/>
  <c r="I850" i="3" a="1"/>
  <c r="I850" i="3" s="1"/>
  <c r="I851" i="3" a="1"/>
  <c r="I851" i="3" s="1"/>
  <c r="I852" i="3" a="1"/>
  <c r="I852" i="3" s="1"/>
  <c r="I853" i="3" a="1"/>
  <c r="I853" i="3" s="1"/>
  <c r="I854" i="3" a="1"/>
  <c r="I854" i="3" s="1"/>
  <c r="I855" i="3" a="1"/>
  <c r="I855" i="3" s="1"/>
  <c r="I856" i="3" a="1"/>
  <c r="I856" i="3" s="1"/>
  <c r="I857" i="3" a="1"/>
  <c r="I857" i="3" s="1"/>
  <c r="I858" i="3" a="1"/>
  <c r="I858" i="3" s="1"/>
  <c r="F666" i="3" l="1"/>
  <c r="D785" i="3" l="1"/>
  <c r="B786" i="3" l="1"/>
  <c r="D786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</authors>
  <commentList>
    <comment ref="C834" authorId="0" shapeId="0" xr:uid="{AC071486-1A93-4936-9152-C0F1F47CA779}">
      <text>
        <r>
          <rPr>
            <b/>
            <sz val="9"/>
            <color indexed="81"/>
            <rFont val="Tahoma"/>
            <family val="2"/>
          </rPr>
          <t>User:</t>
        </r>
        <r>
          <rPr>
            <sz val="9"/>
            <color indexed="81"/>
            <rFont val="Tahoma"/>
            <family val="2"/>
          </rPr>
          <t xml:space="preserve">
Ոստիկանություն և Սայգա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<sst xmlns="http://schemas.openxmlformats.org/spreadsheetml/2006/main" count="4629" uniqueCount="1249">
  <si>
    <t>Քանակ</t>
  </si>
  <si>
    <t>կգ</t>
  </si>
  <si>
    <t>հատ</t>
  </si>
  <si>
    <t>Բրոնզ Փ20</t>
  </si>
  <si>
    <t>Բրոնզ Փ40</t>
  </si>
  <si>
    <t>Բրոնզ Փ90</t>
  </si>
  <si>
    <t xml:space="preserve">Զոդանյութ ՊՕՍ - 40 </t>
  </si>
  <si>
    <t>Պարանիտ б = 1,5</t>
  </si>
  <si>
    <t>Պարանիտ б = 2,5</t>
  </si>
  <si>
    <t>Պարանիտ б = 3</t>
  </si>
  <si>
    <t>Կլոր կոշտ ռետին Փ 40-50</t>
  </si>
  <si>
    <t xml:space="preserve">Կլոր կոշտ ռետին Փ 20-30 </t>
  </si>
  <si>
    <t xml:space="preserve">Ֆրեզ Փ8, Փ10, Փ16 х 22 </t>
  </si>
  <si>
    <t xml:space="preserve">Ֆրեզ Փ40 և Փ50 </t>
  </si>
  <si>
    <t xml:space="preserve">Հղկաքար Փ400 х 76 х 40 սպիտակ </t>
  </si>
  <si>
    <t xml:space="preserve">Հղկաքար Փ400 х 76 х 40 կանաչ </t>
  </si>
  <si>
    <t xml:space="preserve">Կտրող քար Փ400 х 32 х 5 </t>
  </si>
  <si>
    <t xml:space="preserve">Կտրող քար Փ250 х 32х 4 </t>
  </si>
  <si>
    <t xml:space="preserve">Կարբիտ բոռա N8 - 10 </t>
  </si>
  <si>
    <t xml:space="preserve">Եռակցման ձող ТМУ - 21 Փ3 </t>
  </si>
  <si>
    <t xml:space="preserve">Եռակցման ձող ТМУ - 21 Փ4 </t>
  </si>
  <si>
    <t xml:space="preserve">Եռակցման ձող ЦУ - 5 Փ2, Ф3 </t>
  </si>
  <si>
    <t xml:space="preserve">Եռակցման ձող ЦЛ – 39 Փ3 , Ф2,5 </t>
  </si>
  <si>
    <t xml:space="preserve">Եռակցման ձող ТМЛ - 3 Փ3 </t>
  </si>
  <si>
    <t xml:space="preserve">Եռակցման ձող ТМЛ - 3 Փ4 </t>
  </si>
  <si>
    <t xml:space="preserve">Եռակցման ձող ЭА – 395/9 Փ3 </t>
  </si>
  <si>
    <t xml:space="preserve">Եռակցման ձող ЦТ - 15 Փ3 </t>
  </si>
  <si>
    <t xml:space="preserve">Եռակցման ձող ЦЧ - 4 Փ4 </t>
  </si>
  <si>
    <t xml:space="preserve">Եռակցման ձող УОНИ – 13/55 Փ4 </t>
  </si>
  <si>
    <t xml:space="preserve">Եռակցման ձող УОНИ – 13/55 Փ3 </t>
  </si>
  <si>
    <t xml:space="preserve">Կարծր համաձուլվածք </t>
  </si>
  <si>
    <t xml:space="preserve">Խառատային կտրիչներ </t>
  </si>
  <si>
    <t xml:space="preserve">Յուղ մեքենատրակտորային ԱԿ - 10 </t>
  </si>
  <si>
    <t xml:space="preserve">Ճոպանի քսուք ԻԿ - կիսաձութ </t>
  </si>
  <si>
    <t xml:space="preserve">Յուղային քսուք ՈՒՍ - 2 </t>
  </si>
  <si>
    <t xml:space="preserve">Քսուք ՑՊ - 3 </t>
  </si>
  <si>
    <t>Թթվածնաչափ</t>
  </si>
  <si>
    <t>կոմպլ․</t>
  </si>
  <si>
    <t>մ</t>
  </si>
  <si>
    <t>Կոմուտացիոն լամպեր</t>
  </si>
  <si>
    <t>Ազդանշանման լամպեր</t>
  </si>
  <si>
    <t>Ծայրային անջատիչներ</t>
  </si>
  <si>
    <t>Կոմպենսացիոն հաղորդալար ԽԱ /պղինև-կոնստանտան/</t>
  </si>
  <si>
    <t>Սեկտորային մեխանիզմ ՕԲՄ-160-ի համար</t>
  </si>
  <si>
    <t>Արգելակ ՄԷՕ-63-ի համար</t>
  </si>
  <si>
    <t>Արգելակ ՄԷՕ-400-ի համար</t>
  </si>
  <si>
    <t xml:space="preserve">Ռեդուկտոր ԿՍ4 սարքերի </t>
  </si>
  <si>
    <t>ԿՍ4 սարքերի կարետկա</t>
  </si>
  <si>
    <t>ԿՍ2 սարքերի ռեախորդ</t>
  </si>
  <si>
    <t>Քսուք Ցիատիմ Ց221</t>
  </si>
  <si>
    <t>լ</t>
  </si>
  <si>
    <t>Տրանսֆորմատորի յուղ</t>
  </si>
  <si>
    <t>Սուպեր սոսինձ 502</t>
  </si>
  <si>
    <t>Սոսինձ ՊՎԱ</t>
  </si>
  <si>
    <t>Էպոկսիդային խեժ</t>
  </si>
  <si>
    <t>փաթեթ</t>
  </si>
  <si>
    <t>Սպիրտ տեխնիկական</t>
  </si>
  <si>
    <t>Սպիտակ էմալային ներկ</t>
  </si>
  <si>
    <t>Կարմիր նիտրոէմալային ներկ</t>
  </si>
  <si>
    <t>Լուծիչ</t>
  </si>
  <si>
    <t>Ացետոոն</t>
  </si>
  <si>
    <t>Երկքլորէթան</t>
  </si>
  <si>
    <t>Էլեմենտներ, չոր, գալվանական ԱԱ</t>
  </si>
  <si>
    <t>Էլեմենտներ, չոր, մեծ D</t>
  </si>
  <si>
    <t>Էլեմենտներ, չոր Կրոնա</t>
  </si>
  <si>
    <t>Կտրող շեղբ</t>
  </si>
  <si>
    <t>Հղկաթուղթ մանրահատիկ</t>
  </si>
  <si>
    <t>մ2</t>
  </si>
  <si>
    <t>Հղկաթուղթ միջահատիկ</t>
  </si>
  <si>
    <t>մ3</t>
  </si>
  <si>
    <t>Զոդանյութ ՊՕՍ61</t>
  </si>
  <si>
    <t>Կանիֆոլ</t>
  </si>
  <si>
    <t>Ձեռքի լապտեր</t>
  </si>
  <si>
    <t>Խողովակ մետաղական պաշտպանիչ</t>
  </si>
  <si>
    <t>Խողովակ մետաղական իմպուլսային</t>
  </si>
  <si>
    <t>Հարթաշուրթ</t>
  </si>
  <si>
    <t>Կլորաշուրթ</t>
  </si>
  <si>
    <t>Բադակտուց</t>
  </si>
  <si>
    <t>Ակցան</t>
  </si>
  <si>
    <t>Պտուտակահանների հավաքածու</t>
  </si>
  <si>
    <t>Նրբախառտոցների հավաքածու</t>
  </si>
  <si>
    <t>Խառտոցների հավաքածու</t>
  </si>
  <si>
    <t>Ներպարուրակիչ Մ2-Մ5</t>
  </si>
  <si>
    <t>Ներպարուրակիչ Մ2-Մ10</t>
  </si>
  <si>
    <t>Արտապարուրակիչ Մ2-Մ10</t>
  </si>
  <si>
    <t>Մանեկադարձիչներ 8մմ-24մմ</t>
  </si>
  <si>
    <t>Մանեկադարձիչներ 24մմ-32մմ</t>
  </si>
  <si>
    <t>Մանեկադարձիչներ 27մմ-32մմ</t>
  </si>
  <si>
    <t>Տեստեր թվային RE 890 G</t>
  </si>
  <si>
    <t>Կտրող մեքենա /Բոլգարկա/</t>
  </si>
  <si>
    <t>Կոագուլյանտ</t>
  </si>
  <si>
    <t>տն</t>
  </si>
  <si>
    <t>Ծծմբական թթու 100%-ի հաշվարկով</t>
  </si>
  <si>
    <t>Զտող իոնափոխանակման խեժ Ан-31</t>
  </si>
  <si>
    <t>Զտող իոնափոխանակման խեժ АВ-17</t>
  </si>
  <si>
    <t>Զտող իոնափոխանակման խեժ КУ-2-8</t>
  </si>
  <si>
    <t>Գործարանային կափույրներ հակակոռոզիոն ծածկույթով ДУ-200</t>
  </si>
  <si>
    <t>Գործարանային կափույրներ հակակոռոզիոն ծածկույթով ДУ-125</t>
  </si>
  <si>
    <t>Գործարանային կափույրներ հակակոռոզիոն ծածկույթով ДУ-100</t>
  </si>
  <si>
    <t>Խողովակ Ø 89</t>
  </si>
  <si>
    <t>Խողովակ Ø 108</t>
  </si>
  <si>
    <t>Խողովակ Ø 219</t>
  </si>
  <si>
    <t>գծ․մ</t>
  </si>
  <si>
    <t>Ծծմբական թթվի բաք- ցիստեռնի համար V=15մ3</t>
  </si>
  <si>
    <t>Վենտիլներ չժանգոտվող պողպատից Ду 40</t>
  </si>
  <si>
    <t>Ֆոտոէլեկտրո կոլորիմետրի ձեռքբերում</t>
  </si>
  <si>
    <t>Կոնդուկտոմերի ձեռքբերում</t>
  </si>
  <si>
    <t>Նատրիումի անալիզի սարքավորման ձեռքբերում</t>
  </si>
  <si>
    <t>ГХЛ-1 գազաանալիզատորի ձեռքբերում</t>
  </si>
  <si>
    <t>Էլ․ տաքացուցիչ ՏԷՆ 2 կՎՏ</t>
  </si>
  <si>
    <t>զույգ</t>
  </si>
  <si>
    <t xml:space="preserve">Լաթ </t>
  </si>
  <si>
    <t>Գրասենյակային գիրք</t>
  </si>
  <si>
    <t>տուփ</t>
  </si>
  <si>
    <t>Պղնձե խողովակներ Ø 22х2</t>
  </si>
  <si>
    <t>Ռելե միջանկյալ РП-25 В (~ 220 В)</t>
  </si>
  <si>
    <t>Էլ․ կոնտակտային ջերմաչափ</t>
  </si>
  <si>
    <t>Ժամանակի ռելե ЭВ-235 (~ 220 В; t – 9 и 20 сек)</t>
  </si>
  <si>
    <t>Ժամանակի ռելե (~ 380 В; t – 9 сек)</t>
  </si>
  <si>
    <t xml:space="preserve">Էլեմենտ 9В </t>
  </si>
  <si>
    <t>Էլեմենտ մեծ կլոր 1.5Վ</t>
  </si>
  <si>
    <t>Էլեմենտ միջին կլոր 1.5Վ</t>
  </si>
  <si>
    <t>Սպիրտ</t>
  </si>
  <si>
    <t>Էլ․ զոդիչ</t>
  </si>
  <si>
    <t>Ածխաթթու գազ</t>
  </si>
  <si>
    <t>Ազոտ</t>
  </si>
  <si>
    <t>Կոմպրեսորների համար պահեստամասեր</t>
  </si>
  <si>
    <t>Օճառ</t>
  </si>
  <si>
    <t>Խալաթ</t>
  </si>
  <si>
    <t>Ավտոմատ եռաբևեռ АП-50;16;25;40 А</t>
  </si>
  <si>
    <t>ՄեգաՕհմմետր 1000Վ</t>
  </si>
  <si>
    <t>ՄեգաՕհմմետր 2500Վ</t>
  </si>
  <si>
    <t>Տեստեր /ամպերվոլտմետր/</t>
  </si>
  <si>
    <t>Քլորվինիլային խողովակներ  Ø 4; 5; 6 мм</t>
  </si>
  <si>
    <t>Թթվածնային վենտիլ</t>
  </si>
  <si>
    <t>Թողարկիչ մագնիսային  ПМЕ – 3 габ.;</t>
  </si>
  <si>
    <t>Թողարկիչ մագնիսային  ПМЕ – 4 габ.;</t>
  </si>
  <si>
    <t>Թողարկիչ մագնիսային  ПМЕ – 5 габ.;</t>
  </si>
  <si>
    <t xml:space="preserve">Ինդիկատոր </t>
  </si>
  <si>
    <t>Տափաշուրթ 150մմ</t>
  </si>
  <si>
    <t>Կցաշուրթ</t>
  </si>
  <si>
    <t>Աքցան</t>
  </si>
  <si>
    <t>Մանեկների հավաքածու</t>
  </si>
  <si>
    <t>Մանեկների հավաքածու գլխիկներ</t>
  </si>
  <si>
    <t>Մանեկների հավաքածու 1</t>
  </si>
  <si>
    <t>Մանեկադարձ 36</t>
  </si>
  <si>
    <t>Մանեկադարձ տորցեվոյ  32; 36; 40; 45; 55; 65</t>
  </si>
  <si>
    <t>Մանեկադարձ N 1, 2</t>
  </si>
  <si>
    <t>Փականագործի մուրճ 0.5 կգ, 1կգ</t>
  </si>
  <si>
    <t>Մուրճ 3կգ, 5 կգ</t>
  </si>
  <si>
    <t>Խառտոցներ</t>
  </si>
  <si>
    <t>Խառտոց մանր</t>
  </si>
  <si>
    <t>Շուպ №2,3</t>
  </si>
  <si>
    <t>Մետաղ կտրելու մկրատ</t>
  </si>
  <si>
    <t>Մկրատ տնտեսական</t>
  </si>
  <si>
    <t>Մետր 3մ</t>
  </si>
  <si>
    <t>Մետաղ․ սկոցի շեղբ</t>
  </si>
  <si>
    <t>Առանցքակալների հանման սարք</t>
  </si>
  <si>
    <t>Հղկաքար կլոր</t>
  </si>
  <si>
    <t>Փականագործի տիսկի</t>
  </si>
  <si>
    <t>Միկրոմետր 0¸25; 25÷50</t>
  </si>
  <si>
    <t>Հաղորդալար АППВ 2х2,5 мм</t>
  </si>
  <si>
    <t>Հաղորդալար АПВ  6 мм</t>
  </si>
  <si>
    <t>Հաղորդալար АПРТО - 2х2,5 мм; 2х4; 2х6</t>
  </si>
  <si>
    <t>Հաղորդալար АПРТО - 2,5 мм; 4; 6; 10</t>
  </si>
  <si>
    <t>Հաղորդալար ПВ 2,5 мм; 4</t>
  </si>
  <si>
    <t>Հաղորդալար МГШВ –0,75; 1; 1,5; 2,5 мм</t>
  </si>
  <si>
    <t>Հաղորդալար ПВС -  2х 1 мм</t>
  </si>
  <si>
    <t xml:space="preserve">Մալուխ  контрольный КВВГ 4х4 </t>
  </si>
  <si>
    <t>Մալուխ  КВВГ 10х2,5</t>
  </si>
  <si>
    <t>Մալուխ  КВВГ 19х1,5</t>
  </si>
  <si>
    <t>Մալուխ  КВВГ 4х1,5</t>
  </si>
  <si>
    <t>Մալուխ  АВВГ 3х6+1х2,5</t>
  </si>
  <si>
    <t>Մալուխ  АВВГ 3х10+1х4</t>
  </si>
  <si>
    <t>Մալուխ  АВВГ 3х16+1х6</t>
  </si>
  <si>
    <t>Կոմուտատորային լամպեր КМ - 60/55</t>
  </si>
  <si>
    <t xml:space="preserve">Էլ․ լամպ 2 В, сигн. ламп  РНЦ 220/10 </t>
  </si>
  <si>
    <t>Թողարկիչ 127 ¸220 В</t>
  </si>
  <si>
    <t>լուսատու</t>
  </si>
  <si>
    <t>Պրոժեկտոր Լէդ</t>
  </si>
  <si>
    <t>Պատրոն կախովի  (կարբոլիտային)</t>
  </si>
  <si>
    <t>Պատրոն կախովի  (ֆարֆորային)</t>
  </si>
  <si>
    <t>Պատրոն պատի (կարբոլիտային)</t>
  </si>
  <si>
    <t>Պատրոն պատի (ֆարֆորային)</t>
  </si>
  <si>
    <t>Պատրոն գոլյաֆ</t>
  </si>
  <si>
    <t>Էլ․ կարտոն ЭВ 1 ¸ 2 мм</t>
  </si>
  <si>
    <t>Էլ․ կարտոն լավսանապատ 0․2-0․3մմ</t>
  </si>
  <si>
    <t>Լավսանե լար</t>
  </si>
  <si>
    <t>Կիպերային լար</t>
  </si>
  <si>
    <t>Ապակեպատ լար</t>
  </si>
  <si>
    <t>Խլորավինիլային խողովակ 2-10 մմ</t>
  </si>
  <si>
    <t>Տեքստոլիտ  Բ 4-10մմ</t>
  </si>
  <si>
    <t>Ապակետեքստոլիտ ՍՏԷՖ 0.5-1.0 մմ</t>
  </si>
  <si>
    <t>Վակումային ռետինապատ շնուր 6․8․10մմ</t>
  </si>
  <si>
    <t>Ռետինապատ շնուր 12*12 մմ</t>
  </si>
  <si>
    <t>Հարթեցման ստվարաթուղթ Բ կտորե</t>
  </si>
  <si>
    <t>Հարթեցման ստվարաթուղթ Բ թղթե</t>
  </si>
  <si>
    <t>Բրեզենտ</t>
  </si>
  <si>
    <t>Քսուք ՈւՏՎ 1/3</t>
  </si>
  <si>
    <t>Սոսինձ 88-Հ</t>
  </si>
  <si>
    <t>Ֆրեոն 2</t>
  </si>
  <si>
    <t>Լուծիչ №646</t>
  </si>
  <si>
    <t>Ներկ ԳՖ-92 ХК</t>
  </si>
  <si>
    <t>Աղաթթու</t>
  </si>
  <si>
    <t>Զոդանյութ Ա</t>
  </si>
  <si>
    <t>բալոն</t>
  </si>
  <si>
    <t>Պրոպան - բութան</t>
  </si>
  <si>
    <t>Առանցքակալ 201</t>
  </si>
  <si>
    <t>Առանցքակալ 202</t>
  </si>
  <si>
    <t>Առանցքակալ 203</t>
  </si>
  <si>
    <t>Առանցքակալ 60304</t>
  </si>
  <si>
    <t>Առանցքակալ 60305</t>
  </si>
  <si>
    <t>Առանցքակալ 180605</t>
  </si>
  <si>
    <t>Առանցքակալ 306</t>
  </si>
  <si>
    <t>Առանցքակալ 60306</t>
  </si>
  <si>
    <t>Առանցքակալ 180306</t>
  </si>
  <si>
    <t>Առանցքակալ 180206</t>
  </si>
  <si>
    <t>Առանցքակալ 60307</t>
  </si>
  <si>
    <t>Առանցքակալ 308</t>
  </si>
  <si>
    <t>Առանցքակալ 60308</t>
  </si>
  <si>
    <t>Առանցքակալ 6309</t>
  </si>
  <si>
    <t>Առանցքակալ 312</t>
  </si>
  <si>
    <t>Առանցքակալ 6312 – 2RS</t>
  </si>
  <si>
    <t xml:space="preserve">Առանցքակալ 2312 </t>
  </si>
  <si>
    <t>Առանցքակալ 313</t>
  </si>
  <si>
    <t xml:space="preserve">Առանցքակալ 2313 </t>
  </si>
  <si>
    <t>Առանցքակալ 314</t>
  </si>
  <si>
    <t>Առանցքակալ 2314</t>
  </si>
  <si>
    <t>Առանցքակալ 315</t>
  </si>
  <si>
    <t xml:space="preserve">Առանցքակալ 2315 </t>
  </si>
  <si>
    <t xml:space="preserve">Առանցքակալ 2316 </t>
  </si>
  <si>
    <t>Առանցքակալ 317</t>
  </si>
  <si>
    <t>Առանցքակալ 2317</t>
  </si>
  <si>
    <t>Առանցքակալ 318</t>
  </si>
  <si>
    <t>Առանցքակալ 2318</t>
  </si>
  <si>
    <t>Առանցքակալ 319</t>
  </si>
  <si>
    <t>Առանցքակալ 2319</t>
  </si>
  <si>
    <t>Առանցքակալ 2320</t>
  </si>
  <si>
    <t>Առանցքակալ 2322</t>
  </si>
  <si>
    <t>Առանցքակալ 326</t>
  </si>
  <si>
    <t>Առանցքակալ 2326</t>
  </si>
  <si>
    <t>Հաղորդալար փաթաթման 0.14-1.5մմ</t>
  </si>
  <si>
    <t>Կուտակչային մարտկոց 1.2Վ, 3500-5000 մԱ ժամ</t>
  </si>
  <si>
    <t>Մարտկոցներ Կրոնա</t>
  </si>
  <si>
    <t>Էթիլային սպիրտ</t>
  </si>
  <si>
    <t xml:space="preserve">Ացետոն </t>
  </si>
  <si>
    <t>Սավան օգտագործած</t>
  </si>
  <si>
    <t>Հղկաթուղթ</t>
  </si>
  <si>
    <t>Լվացքի փոշի</t>
  </si>
  <si>
    <t>Գրիչ</t>
  </si>
  <si>
    <t>Արագակար</t>
  </si>
  <si>
    <t>Թղթապանակ</t>
  </si>
  <si>
    <t>Բինտ</t>
  </si>
  <si>
    <t>Բամբակ</t>
  </si>
  <si>
    <t>Սպեղանալաթ</t>
  </si>
  <si>
    <t>Վալիդոլ</t>
  </si>
  <si>
    <t>Անալգին</t>
  </si>
  <si>
    <t>Կորվալոլ</t>
  </si>
  <si>
    <t>Պարացետամոլ</t>
  </si>
  <si>
    <t>Կերակրի սոդա</t>
  </si>
  <si>
    <t>Անհատական վիրակապման հականեխիչ փաթեթ</t>
  </si>
  <si>
    <t>սրվակ</t>
  </si>
  <si>
    <t>Ռետինե թերթ б=3–5մմ</t>
  </si>
  <si>
    <t>Հերմետիկ 250 գր․</t>
  </si>
  <si>
    <t>Ռետինի սոսինձ</t>
  </si>
  <si>
    <t>Հղկող քար Ф 100х20х12</t>
  </si>
  <si>
    <t>Հղկամեքենայի քար Ф 400х127х40</t>
  </si>
  <si>
    <t>Կտրող քարեր Ф 250х32х4</t>
  </si>
  <si>
    <t>Հղկաթուղթ կտորի հիմքով</t>
  </si>
  <si>
    <t>Կարբիտ–բորա N 8-10</t>
  </si>
  <si>
    <t>Քսուք յուղային 1/13</t>
  </si>
  <si>
    <t>Սոլիդոլ</t>
  </si>
  <si>
    <t>Հեղյուս մանեկ M6-30մմ</t>
  </si>
  <si>
    <t>Հեղյուս մանեկ M12–60մմ</t>
  </si>
  <si>
    <t>Ալիումինային խցաններ</t>
  </si>
  <si>
    <t>տ</t>
  </si>
  <si>
    <t>Պողպատե թերթ ներժ б=0.8–1մմ</t>
  </si>
  <si>
    <t>Պողպատե անկյուն 45х45</t>
  </si>
  <si>
    <t>Պողպատե անկյուն 63 х63</t>
  </si>
  <si>
    <t>Թթվածին բալոնով</t>
  </si>
  <si>
    <t>Արգոն բալոնով</t>
  </si>
  <si>
    <t>Գազի փական 3/4՛՛</t>
  </si>
  <si>
    <t>Գազի փական 1/2՛՛</t>
  </si>
  <si>
    <t>Մետաղե ցանց 20х20</t>
  </si>
  <si>
    <t>Հրակայուն կավ</t>
  </si>
  <si>
    <t>Մետաղալար ընդհանուր օգտագործման Ф 1.2մմ</t>
  </si>
  <si>
    <t>Պտուտակ (саморез)</t>
  </si>
  <si>
    <t>գ․մ</t>
  </si>
  <si>
    <t>Կտրիչ գազային</t>
  </si>
  <si>
    <t>Թթվածնի ռեդուկտոր</t>
  </si>
  <si>
    <t>Գազի ռեդուկտոր</t>
  </si>
  <si>
    <t>Եռակցման կարգավորիչ</t>
  </si>
  <si>
    <t>Թթվածնի ռետինե խողովակ 9մմ</t>
  </si>
  <si>
    <t>Օդի ռետինե խողովակ 20մմ</t>
  </si>
  <si>
    <t>Շուպ N2  N3</t>
  </si>
  <si>
    <t>Միկրոչափիչ 0–25, 25–50</t>
  </si>
  <si>
    <t>Դույլ ցինկապատ 10 լ․</t>
  </si>
  <si>
    <t>Գոգաթի բահ</t>
  </si>
  <si>
    <t>Թրթռահսկման տվիչների վերանորոգում և ստուգաչափում</t>
  </si>
  <si>
    <t xml:space="preserve">Կարգավորման համակարգի վերանորոգում և կարգաբերում </t>
  </si>
  <si>
    <t>Հովացման աշտարակների վերանորոգում, արտափչում</t>
  </si>
  <si>
    <t>Խմելու ջրի հորատանցքերի մաքրում</t>
  </si>
  <si>
    <t>Մեխ.արտ-ի  և ԲԲՍ 220կՎ-ի կոմպրեսորների և սեղմած օդի համակարգի նորոգում</t>
  </si>
  <si>
    <t>Հակահրդեհային համակարգի տվիչների փոխարինում և նորոգում</t>
  </si>
  <si>
    <t>Քիմ.արտ-ի ջրամաքրման սարքավորումների նորոգում</t>
  </si>
  <si>
    <t>Բաց բաշխիչ սարքվածքների 110կՎ, 35կՎ, 6,3 կՎ  յուղային անջատիչների նորոգում</t>
  </si>
  <si>
    <t xml:space="preserve">0,4 և 6 կՎ էլ.շարժիչների վերափաթաթում </t>
  </si>
  <si>
    <t>Կայանի ջեռուցման համակարգի նորոգում</t>
  </si>
  <si>
    <t>ԿՏԱ-ի գազամուղի և գազի կարգավորման կետի նորոգում</t>
  </si>
  <si>
    <t>Ջերմամեխանիկական և էլեկտրական սարքավորումների ներկում</t>
  </si>
  <si>
    <t>Մետաղների լաբորատորիայի սարքերի նորոգում և ստուգաչափում</t>
  </si>
  <si>
    <t>Չնախատեսված և վթարային   նորոգման աշխատանքներ</t>
  </si>
  <si>
    <t>Նյութեր</t>
  </si>
  <si>
    <t>Կարիչ</t>
  </si>
  <si>
    <t>Ֆայլ</t>
  </si>
  <si>
    <t>Թղթապանակ թելով</t>
  </si>
  <si>
    <t>Մկրատ</t>
  </si>
  <si>
    <t>Մատիտ HB</t>
  </si>
  <si>
    <t>Ռետին</t>
  </si>
  <si>
    <t>Քանոն 30սմ</t>
  </si>
  <si>
    <t>Դակիչ</t>
  </si>
  <si>
    <t>Սրիչ</t>
  </si>
  <si>
    <t>Ջնջիչ</t>
  </si>
  <si>
    <t>Զուգարանի թուղթ</t>
  </si>
  <si>
    <t>Ձեռնոց ռետինե</t>
  </si>
  <si>
    <t>Սպունգ</t>
  </si>
  <si>
    <t>Հեղուկ սպասք լվանալու</t>
  </si>
  <si>
    <t>Փոշի ախտահանող</t>
  </si>
  <si>
    <t>Հեղուկ հատակ մաքրող</t>
  </si>
  <si>
    <t>Ժավել</t>
  </si>
  <si>
    <t>Շոր միկրոֆիբրա</t>
  </si>
  <si>
    <t>Մարտկոց 2Ա</t>
  </si>
  <si>
    <t>Սկոտչ</t>
  </si>
  <si>
    <t>Թուղթ Ա4</t>
  </si>
  <si>
    <t>Սեղմակ 25մմ</t>
  </si>
  <si>
    <t>Սեղմակ 19մմ</t>
  </si>
  <si>
    <t>Էջանիշ</t>
  </si>
  <si>
    <t>Թուղթ նշումների 3x4</t>
  </si>
  <si>
    <t>Ընդգծիչ</t>
  </si>
  <si>
    <t>Ձեռնոց ռետինապատ</t>
  </si>
  <si>
    <t>Հատակի շոր</t>
  </si>
  <si>
    <t>Ասկոֆեն</t>
  </si>
  <si>
    <t>Յոդ</t>
  </si>
  <si>
    <t>Լևոմիցետին</t>
  </si>
  <si>
    <t>Ամոնյակի լուծույթ</t>
  </si>
  <si>
    <t>Ջրածնի պերօքսիդի լուծույթ 3%</t>
  </si>
  <si>
    <t>Լեյկոսպեղանի</t>
  </si>
  <si>
    <t>Խոզանակ զուգարանի</t>
  </si>
  <si>
    <t>Մատիտ</t>
  </si>
  <si>
    <t>Սոսինձ էմուլսիա</t>
  </si>
  <si>
    <t>Ապակի մաքրելու հեղուկ</t>
  </si>
  <si>
    <t>Օդափոխիչ</t>
  </si>
  <si>
    <t>Պարկ</t>
  </si>
  <si>
    <t>Միջոց ախտահանող</t>
  </si>
  <si>
    <t>Կարիչի ասեղ</t>
  </si>
  <si>
    <t>Թուղթ A3</t>
  </si>
  <si>
    <t>Թուղթ A4 80գ.</t>
  </si>
  <si>
    <t>Քանոն</t>
  </si>
  <si>
    <t>Աղբաթիակ ավելով</t>
  </si>
  <si>
    <t>Հեղուկ ախտահանող</t>
  </si>
  <si>
    <t>Ծրար Ա4</t>
  </si>
  <si>
    <t>Ձեռնոց ռետինե ունիվերսալ</t>
  </si>
  <si>
    <t>Միջոց կահույք մաքրելու</t>
  </si>
  <si>
    <t>Էլ. թեյնիկ</t>
  </si>
  <si>
    <t>Մաքրող միջոց Ռախշա</t>
  </si>
  <si>
    <t>Շոր սեղանի</t>
  </si>
  <si>
    <t>Զսպանակ 10մմ</t>
  </si>
  <si>
    <t>Թուղթ նշումների համար</t>
  </si>
  <si>
    <t>Սոսինձ չոր</t>
  </si>
  <si>
    <t>Բարձիկ կնիքի</t>
  </si>
  <si>
    <t>Սրբիչ</t>
  </si>
  <si>
    <t>Հեղուկ  մաքրող</t>
  </si>
  <si>
    <t>Սեղմակ 15մմ</t>
  </si>
  <si>
    <t>Կոճգամ</t>
  </si>
  <si>
    <t>Նոթատետր</t>
  </si>
  <si>
    <t>Դիզելային վառելիք</t>
  </si>
  <si>
    <t>Յուղ շարժիչի Մ10Գ2Կ</t>
  </si>
  <si>
    <t>Տուրբինային յուղ ТП22с</t>
  </si>
  <si>
    <t>Տուրբինային յուղ МС20</t>
  </si>
  <si>
    <t>Հաղճապակի СМОГ 160*30</t>
  </si>
  <si>
    <t>Ավազ</t>
  </si>
  <si>
    <t>Ավազ գետի</t>
  </si>
  <si>
    <t>Լինոլեում հենքով</t>
  </si>
  <si>
    <t>ներկ</t>
  </si>
  <si>
    <t>Ջրասոսինձ</t>
  </si>
  <si>
    <t>Լատեքս ներկ</t>
  </si>
  <si>
    <t>փայտանյութ</t>
  </si>
  <si>
    <t>Մանրահատակի լաք</t>
  </si>
  <si>
    <t>Մետլախ սալիկներ</t>
  </si>
  <si>
    <t>Ծեփամածիկ կավճային</t>
  </si>
  <si>
    <t>Ձյութ Մ-5</t>
  </si>
  <si>
    <t>Ապակի 3մմ</t>
  </si>
  <si>
    <t>Ապակի 4մմ</t>
  </si>
  <si>
    <t>Ծխնի լուսամուտի</t>
  </si>
  <si>
    <t>Մեխ 50-80</t>
  </si>
  <si>
    <t>Մեխ դուբել 40-50մմ</t>
  </si>
  <si>
    <t>Պտուտակ փայտի</t>
  </si>
  <si>
    <t>Նրբատախտակ 4մմ</t>
  </si>
  <si>
    <t>Սոսոինձ ունիվերսալ</t>
  </si>
  <si>
    <t>Սալիկի սոսինձ</t>
  </si>
  <si>
    <t>Փական ներդնովի</t>
  </si>
  <si>
    <t>Գիպսոնիտ</t>
  </si>
  <si>
    <t>Ցեմենտ Մ500</t>
  </si>
  <si>
    <t>Հեղուկ գազ Պրոպան</t>
  </si>
  <si>
    <t>Եռակցման ձող ԱՆՕ-Ø4</t>
  </si>
  <si>
    <t>Եռակցման ձող ԱՆՕ-Ø5</t>
  </si>
  <si>
    <t>Խողովակ պողպատյա Φ15</t>
  </si>
  <si>
    <t>Խողովակ պողպատյա Φ20</t>
  </si>
  <si>
    <t>Խողովակ պողպատյա Φ25</t>
  </si>
  <si>
    <t>Փական Д-15</t>
  </si>
  <si>
    <t>Փական Д-20</t>
  </si>
  <si>
    <t>Ծունկ Φ50</t>
  </si>
  <si>
    <t>Փական Д-50</t>
  </si>
  <si>
    <t>Ծունկ Φ76</t>
  </si>
  <si>
    <t>Սողնակ Dy=80 Py=16</t>
  </si>
  <si>
    <t>Սողնակ Dy=100 Py=16</t>
  </si>
  <si>
    <t>Էմալապատ պողպ. լվացարան</t>
  </si>
  <si>
    <t>Ջրախառնիչ ցնցուխի համար</t>
  </si>
  <si>
    <t>Ջրախառնիչ լավաց.համար</t>
  </si>
  <si>
    <t>Թասակ պլաստմասե բաչոկով</t>
  </si>
  <si>
    <t>Ճկախողովակ 1/2</t>
  </si>
  <si>
    <t>Կտրող քար</t>
  </si>
  <si>
    <t>Լվացարանի սիֆոն</t>
  </si>
  <si>
    <t>Խողավակի դարձակ №1</t>
  </si>
  <si>
    <t>Խողավակի դարձակ №2</t>
  </si>
  <si>
    <t>Ռետինե թերթեր 4,5մմ</t>
  </si>
  <si>
    <t xml:space="preserve">Պողպատե թերթ 1,5մմ  </t>
  </si>
  <si>
    <t xml:space="preserve">Պողպատե թերթ 2,0մմ  </t>
  </si>
  <si>
    <t>Խողովակ պոլիէթիլեն. Φ20</t>
  </si>
  <si>
    <t>Դիագրամային ժապավեններ</t>
  </si>
  <si>
    <t>Հաղորդալարեր և մալուխներ</t>
  </si>
  <si>
    <t>Քիմիական նյութեր, ռեագենտներ, սարքեր</t>
  </si>
  <si>
    <t>Կաուստիկ սոդա 100%-ի հաշվարկով</t>
  </si>
  <si>
    <t>Դիագրամային թուղթ № 1763</t>
  </si>
  <si>
    <t>Դիագրամային թուղթ № 1757</t>
  </si>
  <si>
    <t>Դիագրամային թուղթ № 1723</t>
  </si>
  <si>
    <t>Դիագրամային թուղթ № 1311</t>
  </si>
  <si>
    <t>Դիագրամային թուղթ № 2190</t>
  </si>
  <si>
    <t>Ճնշման ռելե  РПДС</t>
  </si>
  <si>
    <t>Ռելե РМУГ 402</t>
  </si>
  <si>
    <t>Ղեկավարման բանալի ֆիկսացիայով КА6</t>
  </si>
  <si>
    <t>Ղեկավարման բանալի հետվերադարձով КБ2</t>
  </si>
  <si>
    <t>Վակումային ռելե ВРС2</t>
  </si>
  <si>
    <t>Տիրիստոր Տ10-80</t>
  </si>
  <si>
    <t>Տիրիստոր Տ132-40-12-7</t>
  </si>
  <si>
    <t>Տիրիստոր ԿՈւ 202Ն</t>
  </si>
  <si>
    <t>ՍիմիստորТС 25-8</t>
  </si>
  <si>
    <t>Սիմիստոր ТС 132-40-12-7</t>
  </si>
  <si>
    <t>Կոնդենսատոր 50в х 47МКФ</t>
  </si>
  <si>
    <t>Կոնդենսատոր 50в х 33МКФ</t>
  </si>
  <si>
    <t>Կոնդենսատոր  50в х 22МКФ</t>
  </si>
  <si>
    <t>Կոնդենսատոր 50в х 220МКФ</t>
  </si>
  <si>
    <t>Կոնդենսատոր 10ВХ 50МКФ неполярный</t>
  </si>
  <si>
    <t>Ռադիոլամպ 6П1П</t>
  </si>
  <si>
    <t>Ռադիոլամպ 6Н 2П</t>
  </si>
  <si>
    <t>Մանեկ  М12х60</t>
  </si>
  <si>
    <t>Մանեկ  М10х30, М10х40</t>
  </si>
  <si>
    <t>Մանեկ  М8х30, М8х40</t>
  </si>
  <si>
    <t xml:space="preserve">Մանեկ  М6х20, М6х40, М6х60, </t>
  </si>
  <si>
    <t>Հեղյուս М8,10,12</t>
  </si>
  <si>
    <t>Հեղյուս М5,6</t>
  </si>
  <si>
    <t>Հաղորդալար  ՄԳՇՎ 0.5</t>
  </si>
  <si>
    <t>Վինիլային խողովակ թերմանստեցման Ø 3,4,5,6</t>
  </si>
  <si>
    <t>Զոդանյութ ՊՈՍ 61</t>
  </si>
  <si>
    <t>Հաղորդալար կոմպենսացիոն</t>
  </si>
  <si>
    <t>Լվացարան հաղճապակե</t>
  </si>
  <si>
    <t>Խողովակներ, գլանվածքներ</t>
  </si>
  <si>
    <t>Գունավոր մետաղներ</t>
  </si>
  <si>
    <t>Առանցքակալներ</t>
  </si>
  <si>
    <t>Փոխանջատիչ 20 կետի համար</t>
  </si>
  <si>
    <t>Բենզին</t>
  </si>
  <si>
    <t>ՎՔՆ (վառելիքա-քսուկային նյութեր, յուղեր)</t>
  </si>
  <si>
    <t>Բենզին ռեգուլյար /կտրոններով/</t>
  </si>
  <si>
    <t>Բենզին պրեմիում /կտրոններով/</t>
  </si>
  <si>
    <t>Բնական գազ /մեթան, ավտոգազ, կտրոններով/</t>
  </si>
  <si>
    <t>Յուղ տրանսմիսիոն ՏԷՊ15</t>
  </si>
  <si>
    <t>Մագնիսային թողարկիչ   ПМЕ – 2 и  3 габ.</t>
  </si>
  <si>
    <t>Հատուկ արտահագուստ</t>
  </si>
  <si>
    <t>Մետիզներ</t>
  </si>
  <si>
    <t>Տեքստիլ նյութեր</t>
  </si>
  <si>
    <t>Գրենական պիտույքներ</t>
  </si>
  <si>
    <t>Բանվորական արտահագուստ ամառային</t>
  </si>
  <si>
    <t>Սարքավորումներ, գույք քաղ. պաշտպանության և հրդեհային անվտանգության համար</t>
  </si>
  <si>
    <t>Պահակային ծառայություն</t>
  </si>
  <si>
    <t>Բանկային ծառայություն</t>
  </si>
  <si>
    <t>Անձնակազմի ուսուցում</t>
  </si>
  <si>
    <t>Չափագիտություն և ստանդարտիզացիա</t>
  </si>
  <si>
    <t>Աուդիտորական և խորհրդատվական ծախսեր</t>
  </si>
  <si>
    <t>Փոստի և հեռահաղորդակցության ծախս</t>
  </si>
  <si>
    <t>Տեխնիկական անվտանգության փորձաքննություն</t>
  </si>
  <si>
    <t>Ծրագրերի սպասարկում</t>
  </si>
  <si>
    <t>Անձնակազմի պարբերական բժշկական զննություն</t>
  </si>
  <si>
    <t>պ/մ</t>
  </si>
  <si>
    <t xml:space="preserve">Գայլիկոն  Ø1 - Ø5         </t>
  </si>
  <si>
    <t>Հերթական համար</t>
  </si>
  <si>
    <t>Գնվող ապրանքների, աշխատանքների և ծառայությունների անվանումը (պայմանագրի առարկան)</t>
  </si>
  <si>
    <t>Չափման միավոր</t>
  </si>
  <si>
    <t xml:space="preserve">
Գործընթացների սկիզբը հայտարարելու նախատեսվող ժամանակահատված</t>
  </si>
  <si>
    <t>Պլանավորված գնման ձևը</t>
  </si>
  <si>
    <t>Պլանավորված գնման ձևի կիրառման իրավական իմքը (Ընկերության գնումների կանոնակարգի համաձայն)</t>
  </si>
  <si>
    <t>I-IV եռամսյակ</t>
  </si>
  <si>
    <t>4․18</t>
  </si>
  <si>
    <t>4․19</t>
  </si>
  <si>
    <t>Հղկամեքենայի քար Ф 225х76х30</t>
  </si>
  <si>
    <t>Ռետինե խցաններ Ø 23х19х14</t>
  </si>
  <si>
    <t>Ռետինե օղակներ Ø 23х15х4</t>
  </si>
  <si>
    <t>Խողովակ Ø16х2,5 НЖ</t>
  </si>
  <si>
    <t>Խողովակ Ø 16х2,5 ст.20</t>
  </si>
  <si>
    <t>Խողովակ Ø 32 ст.20</t>
  </si>
  <si>
    <t>Խողովակ Ø 32х4 12 Х1МØ</t>
  </si>
  <si>
    <t>Պողպատե կլորակ Ø 8–20</t>
  </si>
  <si>
    <t>Մետաղական ձող Ø 6</t>
  </si>
  <si>
    <t>Կլոր ռետին Ø3-Ø10</t>
  </si>
  <si>
    <t>Քսուք ՑԻԱՏԻՄ 201</t>
  </si>
  <si>
    <t>Քսուք ՑԻԱՏԻՄ 202</t>
  </si>
  <si>
    <t>Քսուք ՑԻԱՏԻՄ 203</t>
  </si>
  <si>
    <t>Լիտոլ 24</t>
  </si>
  <si>
    <t>Յուղ ինդուստրիալ Ի-50</t>
  </si>
  <si>
    <t>Յուղ կոմպրեսորային ԿՍ-19</t>
  </si>
  <si>
    <t>Յուղ կոմպրեսորային ՄՍ-22</t>
  </si>
  <si>
    <t>Բենզին ռեգուլյար (բաքով)</t>
  </si>
  <si>
    <t>9․1</t>
  </si>
  <si>
    <t>Թերմոդիմադրություններ և թերմոզույգեր ТСМ 1388 50м</t>
  </si>
  <si>
    <t>Կոնդենսատոր 50в х 100МКФ</t>
  </si>
  <si>
    <t>Մեկուսիչ ժապավեն  Х/б</t>
  </si>
  <si>
    <t xml:space="preserve">Մեկուսիչ ժապավեն  ПХВ </t>
  </si>
  <si>
    <t xml:space="preserve">Վինիլային խողովակ Ô 3  - 6 ìì.  </t>
  </si>
  <si>
    <t xml:space="preserve">Վինիլային խողովակ յուղակայուն Ô 3 </t>
  </si>
  <si>
    <t>16․1</t>
  </si>
  <si>
    <t>16․8</t>
  </si>
  <si>
    <t>16․6</t>
  </si>
  <si>
    <t>16․2</t>
  </si>
  <si>
    <t>16․3</t>
  </si>
  <si>
    <t>16․4</t>
  </si>
  <si>
    <t>16․5</t>
  </si>
  <si>
    <t>16․7</t>
  </si>
  <si>
    <t>16․12</t>
  </si>
  <si>
    <t>17․1</t>
  </si>
  <si>
    <t>21․2</t>
  </si>
  <si>
    <t>17․2</t>
  </si>
  <si>
    <t>17․3</t>
  </si>
  <si>
    <t>17․4</t>
  </si>
  <si>
    <t>17․5</t>
  </si>
  <si>
    <t>18․1</t>
  </si>
  <si>
    <t>18․2</t>
  </si>
  <si>
    <t>18․3</t>
  </si>
  <si>
    <t>18․4</t>
  </si>
  <si>
    <t>18․5</t>
  </si>
  <si>
    <t>18․6</t>
  </si>
  <si>
    <t>18․7</t>
  </si>
  <si>
    <t>18․8</t>
  </si>
  <si>
    <t>18․9</t>
  </si>
  <si>
    <t>18․10</t>
  </si>
  <si>
    <t>18․11</t>
  </si>
  <si>
    <t>18․12</t>
  </si>
  <si>
    <t>18․13</t>
  </si>
  <si>
    <t>18․14</t>
  </si>
  <si>
    <t>18․15</t>
  </si>
  <si>
    <t>18․16</t>
  </si>
  <si>
    <t>18․17</t>
  </si>
  <si>
    <t>18․18</t>
  </si>
  <si>
    <t>18․19</t>
  </si>
  <si>
    <t>18․20</t>
  </si>
  <si>
    <t>Քսուք այրվածքի</t>
  </si>
  <si>
    <t>Սպիրտ  անուշադրի</t>
  </si>
  <si>
    <t>ֆլակոն</t>
  </si>
  <si>
    <t>Պարկ սառույցի</t>
  </si>
  <si>
    <t>Նիտրոգլիցերին</t>
  </si>
  <si>
    <t>Լուզերամիդ</t>
  </si>
  <si>
    <t>Լարան</t>
  </si>
  <si>
    <t>Թանզիֆ վիրակապման</t>
  </si>
  <si>
    <t>Էքստրակտ վալերիանի</t>
  </si>
  <si>
    <t>Գդալ թեյի</t>
  </si>
  <si>
    <t>Բորաթթու</t>
  </si>
  <si>
    <t>Բաժակ և գդալ</t>
  </si>
  <si>
    <t>Բաժակ 250մլ</t>
  </si>
  <si>
    <t>Աղ անգլիական</t>
  </si>
  <si>
    <t>Ածուխ սպիտակ նո10</t>
  </si>
  <si>
    <t>Ածուխ ակտիվացված</t>
  </si>
  <si>
    <t>20․1</t>
  </si>
  <si>
    <t>20․2</t>
  </si>
  <si>
    <t>20․3</t>
  </si>
  <si>
    <t>20․4</t>
  </si>
  <si>
    <t>Շինարարական, ներկարարական, սանտեխնիկական նյութեր</t>
  </si>
  <si>
    <t>21․1</t>
  </si>
  <si>
    <t>21․3</t>
  </si>
  <si>
    <t>21․5</t>
  </si>
  <si>
    <t>21․4</t>
  </si>
  <si>
    <t>21․6</t>
  </si>
  <si>
    <t>21․7</t>
  </si>
  <si>
    <t>21․8</t>
  </si>
  <si>
    <t>21․9</t>
  </si>
  <si>
    <t>21․10</t>
  </si>
  <si>
    <t>21․11</t>
  </si>
  <si>
    <t>21․12</t>
  </si>
  <si>
    <t>21․13</t>
  </si>
  <si>
    <t>21․14</t>
  </si>
  <si>
    <t>21․15</t>
  </si>
  <si>
    <t>21․16</t>
  </si>
  <si>
    <t>21․17</t>
  </si>
  <si>
    <t>21․18</t>
  </si>
  <si>
    <t>21․19</t>
  </si>
  <si>
    <t>21․20</t>
  </si>
  <si>
    <t>21․21</t>
  </si>
  <si>
    <t>21․22</t>
  </si>
  <si>
    <t>21․23</t>
  </si>
  <si>
    <t>21․24</t>
  </si>
  <si>
    <t>21․25</t>
  </si>
  <si>
    <t>21․26</t>
  </si>
  <si>
    <t>21․27</t>
  </si>
  <si>
    <t>21․28</t>
  </si>
  <si>
    <t>21․29</t>
  </si>
  <si>
    <t>21․30</t>
  </si>
  <si>
    <t>21․31</t>
  </si>
  <si>
    <t>21․32</t>
  </si>
  <si>
    <t>21․33</t>
  </si>
  <si>
    <t>21․34</t>
  </si>
  <si>
    <t>21․35</t>
  </si>
  <si>
    <t>21․36</t>
  </si>
  <si>
    <t>21․37</t>
  </si>
  <si>
    <t>21․38</t>
  </si>
  <si>
    <t>21․39</t>
  </si>
  <si>
    <t>21․40</t>
  </si>
  <si>
    <t>21․41</t>
  </si>
  <si>
    <t>21․42</t>
  </si>
  <si>
    <t>22․1</t>
  </si>
  <si>
    <t>Տնտեսական ապրանքներ, պարագաներ</t>
  </si>
  <si>
    <t>սոսինձ  մատիտ</t>
  </si>
  <si>
    <t>սոսինձ</t>
  </si>
  <si>
    <t>Պատյան վկայականի</t>
  </si>
  <si>
    <t>Մեխանիկական մատիտ</t>
  </si>
  <si>
    <t>Հաշվասարք Casio</t>
  </si>
  <si>
    <t>Ծրար Ա5</t>
  </si>
  <si>
    <t>Ծեփամածիկ 24 գույն</t>
  </si>
  <si>
    <t>Թուղթ կազմի</t>
  </si>
  <si>
    <t>Թղթապանակ սեղմակով</t>
  </si>
  <si>
    <t>Թղթապանակ պլաստիկ</t>
  </si>
  <si>
    <t>Թղթապանակ կաշվե</t>
  </si>
  <si>
    <t>Թանաք կնիքի</t>
  </si>
  <si>
    <t>Թաղանթ լամինացիոն</t>
  </si>
  <si>
    <t>Թաղանթ  կազմի</t>
  </si>
  <si>
    <t>Զսպանակ 8մմ</t>
  </si>
  <si>
    <t>Զսպանակ 6մմ</t>
  </si>
  <si>
    <t>Գրչաման</t>
  </si>
  <si>
    <t>Ամրակ</t>
  </si>
  <si>
    <t>I եռամսյակ</t>
  </si>
  <si>
    <t>Ապրանք 
Ծառայություն 
Աշխատանք</t>
  </si>
  <si>
    <t>Աշխատանք</t>
  </si>
  <si>
    <t>Բլոկ N1-ի անվանակարգային ընթացիկ   նորոգում 1</t>
  </si>
  <si>
    <t xml:space="preserve">Բլոկ N1-ի անվանակարգային ընթացիկ   նորոգում 2 </t>
  </si>
  <si>
    <t>III եռամսյակ</t>
  </si>
  <si>
    <t>Ընդհանուր կայանային սարքավորումներ</t>
  </si>
  <si>
    <t>II-III եռամսյակ</t>
  </si>
  <si>
    <t>II եռամսյակ</t>
  </si>
  <si>
    <t>Եռակցման, զոդման, գազաեռակցման նյութեր, գործիքներ</t>
  </si>
  <si>
    <t xml:space="preserve">Մեկուսիչ նյութեր </t>
  </si>
  <si>
    <t>Բանվորական արտահագուստ ձմեռային</t>
  </si>
  <si>
    <t>Ծառայություն</t>
  </si>
  <si>
    <t>Ապահովագրություն ( ԱՊՊԱ )</t>
  </si>
  <si>
    <t>Կադաստրի, նոտարական, կենտրոնական դեպոզիտարիայի ծախսեր</t>
  </si>
  <si>
    <t>Թափոնների հավաքում, պահպանում, տեղադրում,վանասազերծում</t>
  </si>
  <si>
    <t>Ջրամատակարարում, ջրահեռացում</t>
  </si>
  <si>
    <t>Ցածր լարման սարքեր, պահեստամասեր</t>
  </si>
  <si>
    <t>Մեկուսիչ ժապավեն ПХВ 1</t>
  </si>
  <si>
    <t>Մեկուսիչ ժապավեն ПХВ 2</t>
  </si>
  <si>
    <t>Մեկուսիչ ժապավեն ПХВ 3</t>
  </si>
  <si>
    <t>Մեկուսաժապավեն ПХВ 4</t>
  </si>
  <si>
    <t>Աղբահանություն</t>
  </si>
  <si>
    <t>Թերմոդիմադրություններ և թերմոզույգեր ТСМ 0879 50м/ с/3-100мм</t>
  </si>
  <si>
    <t xml:space="preserve">Թերմոդիմադրություններ և թերմոզույգեր ТСМ  Гр 23  </t>
  </si>
  <si>
    <t xml:space="preserve">Թերմոդիմադրություններ և թերմոզույգեր ХА ф1,2мм -20 м   </t>
  </si>
  <si>
    <t>Թերմոդիմադրություններ և թերմոզույգեր ХА ф3,2мм -1,5 м</t>
  </si>
  <si>
    <t>Մակարդակաչափի տվիչներ МЭСУ - 1 в</t>
  </si>
  <si>
    <t>Մակարդակաչափի տվիչներ ЭСУ</t>
  </si>
  <si>
    <t xml:space="preserve">Ծախսի և ավտոմատիկայի տվիչներ  Տվիչ  ДМ - 3583 ФМ     </t>
  </si>
  <si>
    <t xml:space="preserve">Ծախսի և ավտոմատիկայի տվիչներ ДМЭР-М            </t>
  </si>
  <si>
    <t xml:space="preserve">Ծախսի և ավտոմատիկայի տվիչներ Տվիչ  ДМЭУ-МИ   </t>
  </si>
  <si>
    <t xml:space="preserve">Ծախսի և ավտոմատիկայի տվիչներ Տվիչ  МЭД - 223    </t>
  </si>
  <si>
    <t xml:space="preserve">Մանոմետր ОБМ   (МТП) -160           </t>
  </si>
  <si>
    <t xml:space="preserve">Մանոմետր ամիակային МВТП-160А         </t>
  </si>
  <si>
    <t xml:space="preserve">Մանոմետր ամիակային ЭКМ </t>
  </si>
  <si>
    <t>Ապակե ժապավեն  (рул. по 100 м)</t>
  </si>
  <si>
    <t>Էլ․ շարժիչ  ДАУ-63</t>
  </si>
  <si>
    <t>Էլ․ շարժիչ  ДСМ-2п-220</t>
  </si>
  <si>
    <t>Էլ․ շարժիչ   ЭДСТР-135-1,6-180</t>
  </si>
  <si>
    <t>Ինքնագրերի համար թանաքաման  ВФС, ЭПС</t>
  </si>
  <si>
    <t>Էլեկտրական զոդիչ 20х40Вт</t>
  </si>
  <si>
    <t>Էլեկտրական զոդիչ 220х65Вт</t>
  </si>
  <si>
    <t>Էլեկտրական զոդիչ 220х100Вт</t>
  </si>
  <si>
    <t>Բազմալար հաղորդալար МГШВ - 1,0</t>
  </si>
  <si>
    <t>Բազմալար հաղորդալար МГТФЭ-0,35</t>
  </si>
  <si>
    <t>Կապրոնի պարան Ø 6мм¸10мм</t>
  </si>
  <si>
    <t>Բլոկ N1-ի անվանակարգային ընթացիկ   նորոգում 2</t>
  </si>
  <si>
    <t>Ծծմբական թթվի էժեկտորներ գործ-ին արտ-ն
 /ներքին մակերեսը հակակոռոզիոն շերտով/</t>
  </si>
  <si>
    <t>Դիզելային վառելիք (ձմեռային)</t>
  </si>
  <si>
    <t>Մետաղասղոցի կորպուս</t>
  </si>
  <si>
    <t>Ցեմենտ Մ400</t>
  </si>
  <si>
    <t>Փական կախովի 75մմ</t>
  </si>
  <si>
    <t>Փական կախովի</t>
  </si>
  <si>
    <t>Սրբիչ թղթե</t>
  </si>
  <si>
    <t>Պարկ մեծ</t>
  </si>
  <si>
    <t>Չափերիզ 3 մետր</t>
  </si>
  <si>
    <t>Ձող բացվող 2մ</t>
  </si>
  <si>
    <t>Կտոր ապակի մաքրելու</t>
  </si>
  <si>
    <t>Խոզանակ տնտեսական</t>
  </si>
  <si>
    <t>Խոզանակ</t>
  </si>
  <si>
    <t>Լապտեր լիցքավորվող</t>
  </si>
  <si>
    <t>Թուղթ լամինացված</t>
  </si>
  <si>
    <t>Էլեմենտ կրոնա</t>
  </si>
  <si>
    <t>Դույլ ցինկապատ 12լ</t>
  </si>
  <si>
    <t>Դույլ ցինկապատ</t>
  </si>
  <si>
    <t>Բաժակներ սուրճի</t>
  </si>
  <si>
    <t>կոմպլ</t>
  </si>
  <si>
    <t>Ընդամենը էներգետիկ սարքավորումների նորոգումներ</t>
  </si>
  <si>
    <t>Բլոկ N1-ի անվանակարգային ընթացիկ նորոգում 1-ի նյութեր</t>
  </si>
  <si>
    <t>Բլոկ N1-ի անվանակարգային ընթացիկ   նորոգում 2-ի նյութեր</t>
  </si>
  <si>
    <t>Ոչ ընթացակարգային</t>
  </si>
  <si>
    <t>Պարզեցված ընթացակարգ</t>
  </si>
  <si>
    <t>Գնանշման հարցում</t>
  </si>
  <si>
    <t>ՀՋ-ԳՀ-ՍԳ-2026</t>
  </si>
  <si>
    <t>Անցակետի արդիականացում</t>
  </si>
  <si>
    <t>Մեկ անձից գնում</t>
  </si>
  <si>
    <t>Հաշվապահական հաշվառման վարման ծառայություն</t>
  </si>
  <si>
    <t>www.raztes.am կայքի պատրաստում, արդիականացում</t>
  </si>
  <si>
    <t>ամիս/հատ</t>
  </si>
  <si>
    <t>Աբոնենտային վարձ</t>
  </si>
  <si>
    <t>Դեռատիզացիա</t>
  </si>
  <si>
    <t>IV եռամսյակ</t>
  </si>
  <si>
    <t>9․2</t>
  </si>
  <si>
    <t>Վառելիք</t>
  </si>
  <si>
    <t>9․1․1</t>
  </si>
  <si>
    <t>9․1․2</t>
  </si>
  <si>
    <t>9․1․3</t>
  </si>
  <si>
    <t>9․2․1</t>
  </si>
  <si>
    <t>9․2․2</t>
  </si>
  <si>
    <t>9․2․3</t>
  </si>
  <si>
    <t>9․2․4</t>
  </si>
  <si>
    <t>9․2․5</t>
  </si>
  <si>
    <t>9․2․6</t>
  </si>
  <si>
    <t>9․2․7</t>
  </si>
  <si>
    <t>9․2․8</t>
  </si>
  <si>
    <t>9․2․9</t>
  </si>
  <si>
    <t>9․2․10</t>
  </si>
  <si>
    <t>Գործիքներ, սարքավորումներ, պահեստամասեր</t>
  </si>
  <si>
    <t>Ձեռնոց ռետինե թթվակայուն</t>
  </si>
  <si>
    <t>Ձեռնոց ռետինե բժշկական</t>
  </si>
  <si>
    <t>Ձեռնոց եռակցողի</t>
  </si>
  <si>
    <t>Ձեռնոց դիէլեկտրական</t>
  </si>
  <si>
    <t>Դեղորայք, դեղամիջոցներ, բժշկական պարագաներ</t>
  </si>
  <si>
    <t>Նյութեր վթարային և չնախատեսված աշխատանքների համար, այլ նյութեր</t>
  </si>
  <si>
    <t>Գործուղման ծախսեր</t>
  </si>
  <si>
    <t>Ներկայացուցչական ծախսեր</t>
  </si>
  <si>
    <t>Գեոդեզիական չափագրում</t>
  </si>
  <si>
    <t>Այլ ծախսեր</t>
  </si>
  <si>
    <t>ամիս</t>
  </si>
  <si>
    <t>Տեխնիկայի վարձակալություն</t>
  </si>
  <si>
    <t>բալոն/18,9լ/</t>
  </si>
  <si>
    <t>Կոշիկ բանվորական</t>
  </si>
  <si>
    <t>16․9</t>
  </si>
  <si>
    <t>16․10</t>
  </si>
  <si>
    <t>16․11</t>
  </si>
  <si>
    <t>17․6</t>
  </si>
  <si>
    <t>17․7</t>
  </si>
  <si>
    <t>17․8</t>
  </si>
  <si>
    <t>17․9</t>
  </si>
  <si>
    <t>17․10</t>
  </si>
  <si>
    <t>17․11</t>
  </si>
  <si>
    <t>17․12</t>
  </si>
  <si>
    <t>17․13</t>
  </si>
  <si>
    <t>17․14</t>
  </si>
  <si>
    <t>17․15</t>
  </si>
  <si>
    <t>17․16</t>
  </si>
  <si>
    <t>17․17</t>
  </si>
  <si>
    <t>17․18</t>
  </si>
  <si>
    <t>17․19</t>
  </si>
  <si>
    <t>17․20</t>
  </si>
  <si>
    <t>17․21</t>
  </si>
  <si>
    <t>17․22</t>
  </si>
  <si>
    <t>17․23</t>
  </si>
  <si>
    <t>17․24</t>
  </si>
  <si>
    <t>17․25</t>
  </si>
  <si>
    <t>17․26</t>
  </si>
  <si>
    <t>17․27</t>
  </si>
  <si>
    <t>17․28</t>
  </si>
  <si>
    <t>17․29</t>
  </si>
  <si>
    <t>17․30</t>
  </si>
  <si>
    <t>17․31</t>
  </si>
  <si>
    <t>Ռուբեռոիդ “Իզոգամ”</t>
  </si>
  <si>
    <t>18․21</t>
  </si>
  <si>
    <t>18․22</t>
  </si>
  <si>
    <t>18․23</t>
  </si>
  <si>
    <t>18․24</t>
  </si>
  <si>
    <t>18․25</t>
  </si>
  <si>
    <t>18․26</t>
  </si>
  <si>
    <t>18․27</t>
  </si>
  <si>
    <t>18․28</t>
  </si>
  <si>
    <t>18․29</t>
  </si>
  <si>
    <t>18․30</t>
  </si>
  <si>
    <t>18․31</t>
  </si>
  <si>
    <t>18․32</t>
  </si>
  <si>
    <t>18․33</t>
  </si>
  <si>
    <t>18․34</t>
  </si>
  <si>
    <t>18․35</t>
  </si>
  <si>
    <t>18․36</t>
  </si>
  <si>
    <t>18․37</t>
  </si>
  <si>
    <t>18․38</t>
  </si>
  <si>
    <t>18․39</t>
  </si>
  <si>
    <t>18․40</t>
  </si>
  <si>
    <t>18․41</t>
  </si>
  <si>
    <t>18․42</t>
  </si>
  <si>
    <t>18․43</t>
  </si>
  <si>
    <t>18․44</t>
  </si>
  <si>
    <t>18․45</t>
  </si>
  <si>
    <t>18․46</t>
  </si>
  <si>
    <t>18․47</t>
  </si>
  <si>
    <t>18․48</t>
  </si>
  <si>
    <t>18․49</t>
  </si>
  <si>
    <t>18․50</t>
  </si>
  <si>
    <t>18․51</t>
  </si>
  <si>
    <t>18․52</t>
  </si>
  <si>
    <t>18․53</t>
  </si>
  <si>
    <t>18․54</t>
  </si>
  <si>
    <t>18․55</t>
  </si>
  <si>
    <t>19․1</t>
  </si>
  <si>
    <t>22․2</t>
  </si>
  <si>
    <t>22․3</t>
  </si>
  <si>
    <t>22․4</t>
  </si>
  <si>
    <t>22․5</t>
  </si>
  <si>
    <t>22․6</t>
  </si>
  <si>
    <t>22․7</t>
  </si>
  <si>
    <t>22․8</t>
  </si>
  <si>
    <t>22․9</t>
  </si>
  <si>
    <t>22․10</t>
  </si>
  <si>
    <t>22․11</t>
  </si>
  <si>
    <t>22․12</t>
  </si>
  <si>
    <t>22․13</t>
  </si>
  <si>
    <t>22․14</t>
  </si>
  <si>
    <t>22․15</t>
  </si>
  <si>
    <t>22․16</t>
  </si>
  <si>
    <t>22․17</t>
  </si>
  <si>
    <t>22․18</t>
  </si>
  <si>
    <t>22․19</t>
  </si>
  <si>
    <t>22․20</t>
  </si>
  <si>
    <t>22․21</t>
  </si>
  <si>
    <t>22․22</t>
  </si>
  <si>
    <t>22․23</t>
  </si>
  <si>
    <t>22․24</t>
  </si>
  <si>
    <t>22․25</t>
  </si>
  <si>
    <t>22․26</t>
  </si>
  <si>
    <t>22․27</t>
  </si>
  <si>
    <t>22․28</t>
  </si>
  <si>
    <t>22․29</t>
  </si>
  <si>
    <t>22․30</t>
  </si>
  <si>
    <t>22․31</t>
  </si>
  <si>
    <t>22․32</t>
  </si>
  <si>
    <t>22․33</t>
  </si>
  <si>
    <t>22․34</t>
  </si>
  <si>
    <t>22․35</t>
  </si>
  <si>
    <t>22․36</t>
  </si>
  <si>
    <t>22․37</t>
  </si>
  <si>
    <t>22․38</t>
  </si>
  <si>
    <t>22․39</t>
  </si>
  <si>
    <t>22․40</t>
  </si>
  <si>
    <t>22․41</t>
  </si>
  <si>
    <t>22․42</t>
  </si>
  <si>
    <t>22․43</t>
  </si>
  <si>
    <t>22․44</t>
  </si>
  <si>
    <t>22․45</t>
  </si>
  <si>
    <t>22․46</t>
  </si>
  <si>
    <t>22․47</t>
  </si>
  <si>
    <t>22․48</t>
  </si>
  <si>
    <t>22․49</t>
  </si>
  <si>
    <t>22․50</t>
  </si>
  <si>
    <t>22․51</t>
  </si>
  <si>
    <t>22․52</t>
  </si>
  <si>
    <t>22․53</t>
  </si>
  <si>
    <t>Բաճկոն ձմեռային</t>
  </si>
  <si>
    <t>ՀՋ-ՊԸ-ԲՁ-2026</t>
  </si>
  <si>
    <t>Խալաթ թթվակայուն</t>
  </si>
  <si>
    <t>12,3</t>
  </si>
  <si>
    <t>Նյութեր
/Աշխատանքներ</t>
  </si>
  <si>
    <t>Խորհրդի որոշում</t>
  </si>
  <si>
    <t>Հաստատված է "Հրազդանի էներգետիկ կազմակերպություն (ՀրազՋԷԿ)" ԲԲԸ</t>
  </si>
  <si>
    <t xml:space="preserve">Ցինկապատ թիթեղ 0.55մմм </t>
  </si>
  <si>
    <t>Առանցքակալ 60202 / 60201</t>
  </si>
  <si>
    <t>Հավելված 1</t>
  </si>
  <si>
    <t>Այլ հաղորդալարեր և մալուխներ</t>
  </si>
  <si>
    <t>Այլ հղկանյութեր</t>
  </si>
  <si>
    <t>Ծածկագիր/Լոտի համար</t>
  </si>
  <si>
    <t>Չժանգոտվող թիթեղ,  б=4/մմ/</t>
  </si>
  <si>
    <t>Չժանգոտվող թիթեղ,  б=16/մմ/</t>
  </si>
  <si>
    <t>Միկրոբյուրետկա</t>
  </si>
  <si>
    <t>Փոխադրովի հողանցում</t>
  </si>
  <si>
    <t>Կտրող քար Փ230 х 22х1.8</t>
  </si>
  <si>
    <t>Կտրող քար Փ125 х 22х1</t>
  </si>
  <si>
    <t>Հղկող քար Ф 125х22х6</t>
  </si>
  <si>
    <t>22․54</t>
  </si>
  <si>
    <t>Այլ գրենական պիտույքներ</t>
  </si>
  <si>
    <t>21․43</t>
  </si>
  <si>
    <t>Այլ տնտեսական ապրանքներ</t>
  </si>
  <si>
    <t>Այլ տեքստիլ նյութեր</t>
  </si>
  <si>
    <t>20․5</t>
  </si>
  <si>
    <t>18․56</t>
  </si>
  <si>
    <t>Այլ շինարարական, ներկարարական, սանտեխնիկական նյութեր</t>
  </si>
  <si>
    <t>17․32</t>
  </si>
  <si>
    <t>Այլ դեղորայքներ</t>
  </si>
  <si>
    <t>16․13</t>
  </si>
  <si>
    <t>Այլ արտահագուստ</t>
  </si>
  <si>
    <t>15․22</t>
  </si>
  <si>
    <t>Այլ քիմիկատներ</t>
  </si>
  <si>
    <t>13․13</t>
  </si>
  <si>
    <t>Այլ մետիզներ</t>
  </si>
  <si>
    <t>11․11</t>
  </si>
  <si>
    <t>Այլ մեկուսիչ նւյութեր</t>
  </si>
  <si>
    <t>Այլ ցածր լարման սարքեր, պահեստամասեր</t>
  </si>
  <si>
    <t>Այլ յուղեր</t>
  </si>
  <si>
    <t>2․7</t>
  </si>
  <si>
    <t>Այլ գունավոր մետաղներ</t>
  </si>
  <si>
    <t>Դիզելային վառելիք (ամառային)</t>
  </si>
  <si>
    <t>Թերթավոր  պողպատ     б = 10</t>
  </si>
  <si>
    <t>Թերթավոր  պողպատ     б = 2</t>
  </si>
  <si>
    <t>Թերթավոր  պողպատ     б = 4</t>
  </si>
  <si>
    <t>Թերթավոր  պողպատ     б = 30</t>
  </si>
  <si>
    <t>Թերթավոր  պողպատ     б = 40</t>
  </si>
  <si>
    <t>Թերթավոր  պողպատ     б = 14-16</t>
  </si>
  <si>
    <t>Կլոր պողպատ  12 ԽՄ 1ՄՖ Փ35</t>
  </si>
  <si>
    <t>Կլոր պողպատ  12 ԽՄ 1ՄՖ Փ50</t>
  </si>
  <si>
    <t>Կլոր պողպատ  45 Փ45-50</t>
  </si>
  <si>
    <t>Կլոր պողպատ  20 Փ20</t>
  </si>
  <si>
    <t>Կլոր պողպատ  20 Փ50</t>
  </si>
  <si>
    <t>Կլոր պողպատ  1Խ18Ն 9Տ Փ50</t>
  </si>
  <si>
    <t>Չուգուն Փ30- Փ40</t>
  </si>
  <si>
    <t>Պողպատ վեցանիստ  12-17,  14</t>
  </si>
  <si>
    <t>Պողպատ վեցանիստ  19-27, 22, 24</t>
  </si>
  <si>
    <t>Պողպատ վեցանիստ  30-56, 36, 41</t>
  </si>
  <si>
    <t>Բրոնզ Փ50</t>
  </si>
  <si>
    <t>Եռակցման ձող ЭА – 395/9 Փ4</t>
  </si>
  <si>
    <t>Եռակցման ձող ЦН - 6 Փ4</t>
  </si>
  <si>
    <t>Առանցքակալ 606</t>
  </si>
  <si>
    <t>Առանցքակալ 309</t>
  </si>
  <si>
    <t>Առանցքակալ 60309</t>
  </si>
  <si>
    <t>Բաբիտ Б-83</t>
  </si>
  <si>
    <t xml:space="preserve">Բլոկ N3-ի անվանակարգային ընթացիկ   նորոգում 1-ի նյութերի ձեռքբերման </t>
  </si>
  <si>
    <t xml:space="preserve">Բլոկ N3-ի անվանակարգային ընթացիկ   նորոգում </t>
  </si>
  <si>
    <t xml:space="preserve">Բլոկ N3-ի անվանակարգային ընթացիկ   նորոգում 2 </t>
  </si>
  <si>
    <t xml:space="preserve">Բլոկ N3-ի անվանակարգային ընթացիկ   նորոգում 2-ի նյութերի ձեռքբերման </t>
  </si>
  <si>
    <t xml:space="preserve">Բլոկ N3-ի անվանակարգային ընթացիկ   նորոգում 1 </t>
  </si>
  <si>
    <t>Առափնյա պոմպակայանի և ջրամբարտակի և տեխ. ջրամատակարարման համակարգի նորոգում, նյութեր</t>
  </si>
  <si>
    <t>Առափնյա պոմպակայանի և ջրամբարտակի և տեխ. ջրամատակարարման համակարգի նորոգում, աշխատանքներ</t>
  </si>
  <si>
    <t>Չժանգոտվող խողովակ Ø 219</t>
  </si>
  <si>
    <t>10․2</t>
  </si>
  <si>
    <t>10․3</t>
  </si>
  <si>
    <t>10․4</t>
  </si>
  <si>
    <t>10․5</t>
  </si>
  <si>
    <t>10․6</t>
  </si>
  <si>
    <t>10․7</t>
  </si>
  <si>
    <t>10․8</t>
  </si>
  <si>
    <t>10․9</t>
  </si>
  <si>
    <t>10․11</t>
  </si>
  <si>
    <t>10․12</t>
  </si>
  <si>
    <t>10․13</t>
  </si>
  <si>
    <t>10․14</t>
  </si>
  <si>
    <t>10․15</t>
  </si>
  <si>
    <t>10․16</t>
  </si>
  <si>
    <t>10․17</t>
  </si>
  <si>
    <t>10․18</t>
  </si>
  <si>
    <t>10․19</t>
  </si>
  <si>
    <t>Բազմաալիքային տեխնոլոգիական գրանցիչ РМТ-59</t>
  </si>
  <si>
    <t>ՀՋ-ՊԸ-ՇՅ-2026</t>
  </si>
  <si>
    <t>ՀՋ-ՊԸ-ԻՅ-2026</t>
  </si>
  <si>
    <t>ՀՋ-ՊԸ-ԿՅ-2026</t>
  </si>
  <si>
    <t>Առանցքակալ 322</t>
  </si>
  <si>
    <t>Խցուկային նյութեր (Набивочные материалы)</t>
  </si>
  <si>
    <t>Խցուկային նյութ (Набивочные материалы) АГ 8*8</t>
  </si>
  <si>
    <t>Խցուկային նյութ (Набивочные материалы) АГ 10*10</t>
  </si>
  <si>
    <t>Խցուկային նյութ (Набивочные материалы) АГ 12*12</t>
  </si>
  <si>
    <t>Խցուկային նյութ (Набивочные материалы) АГ 18*18</t>
  </si>
  <si>
    <t>Խցուկային նյութ (Набивочные материалы) АГ 16*16</t>
  </si>
  <si>
    <t>Խցուկային նյութ (Набивочные материалы) АГ 20*20</t>
  </si>
  <si>
    <t>Ասբոգրաֆիտային օղ Ф 24*14</t>
  </si>
  <si>
    <t>Ասբոգրաֆիտային օղ Ф 30*18</t>
  </si>
  <si>
    <t>Ասբոգրաֆիտային օղ Ф 52*36</t>
  </si>
  <si>
    <t>Ասբոգրաֆիտային օղ Ф 62*36</t>
  </si>
  <si>
    <t>Ասբոգրաֆիտային օղ Ф 86*60</t>
  </si>
  <si>
    <t>Ասբոգրաֆիտային օղ Ф 32*20</t>
  </si>
  <si>
    <t>Առանցքակալ 307</t>
  </si>
  <si>
    <t>Առանցքակալ 6308</t>
  </si>
  <si>
    <t>Առանցքակալ 8113</t>
  </si>
  <si>
    <t>Առանցքակալ 6307</t>
  </si>
  <si>
    <t>Առանցքակալ 1608 (2308)</t>
  </si>
  <si>
    <t>Առանցքակալ 3636</t>
  </si>
  <si>
    <t>Առանցքակալ 3652</t>
  </si>
  <si>
    <t>Առանցքակալ 8111</t>
  </si>
  <si>
    <t>Առանցքակալ 112</t>
  </si>
  <si>
    <t>Առանցքակալ 8222</t>
  </si>
  <si>
    <t>Առանցքակալ 46122</t>
  </si>
  <si>
    <t>Այլ խողովակներ</t>
  </si>
  <si>
    <t>Խողովակ Труба ст. 20 Ф 60 х 6</t>
  </si>
  <si>
    <t>Խողովակ Труба ст. 20 Ф 32 х 4 (4,5)</t>
  </si>
  <si>
    <t>Խողովակ  Ф 16 х 2,5  ст. 20</t>
  </si>
  <si>
    <t>Խողովակ  Ф 16 х 2,5 Х18Н10Т</t>
  </si>
  <si>
    <t>Եռակցման ձող ЭА – 400/10 Ф4</t>
  </si>
  <si>
    <t>Եռակցման ձող ЭА – 400/10 Ф3</t>
  </si>
  <si>
    <t>13․1</t>
  </si>
  <si>
    <t>13․2</t>
  </si>
  <si>
    <t>13․3</t>
  </si>
  <si>
    <t>13․4</t>
  </si>
  <si>
    <t>13․5</t>
  </si>
  <si>
    <t>13․6</t>
  </si>
  <si>
    <t>13․7</t>
  </si>
  <si>
    <t>13․8</t>
  </si>
  <si>
    <t>13․9</t>
  </si>
  <si>
    <t>13․10</t>
  </si>
  <si>
    <t>13․11</t>
  </si>
  <si>
    <t>13․12</t>
  </si>
  <si>
    <t>13․14</t>
  </si>
  <si>
    <t>13․15</t>
  </si>
  <si>
    <t>13․16</t>
  </si>
  <si>
    <t>13․17</t>
  </si>
  <si>
    <t>13․18</t>
  </si>
  <si>
    <t>13․19</t>
  </si>
  <si>
    <t>Հեղյուս մանեկով М6  L = 30мм</t>
  </si>
  <si>
    <t>Հեղյուս մանեկով М8  L = 60мм</t>
  </si>
  <si>
    <t>Հեղյուս մանեկով М10  L = 60мм</t>
  </si>
  <si>
    <t>Հեղյուս մանեկով М12  L = 70мм</t>
  </si>
  <si>
    <t>Հեղյուս մանեկով М16  L = 80мм</t>
  </si>
  <si>
    <t>Հեղյուս մանեկով М20  L = 90мм</t>
  </si>
  <si>
    <t>Ռետինատեխնիկական և միջադիր նյութեր</t>
  </si>
  <si>
    <t>Պարոնիտ ПОН  б = 1мм</t>
  </si>
  <si>
    <t>Պարոնիտ ПОН  б = 2мм</t>
  </si>
  <si>
    <t>Պարոնիտ ПОН  б = 3мм</t>
  </si>
  <si>
    <t>Պարոնիտ ПОН  б = 4мм</t>
  </si>
  <si>
    <t>Պարոնիտ МБС  б = 0,6мм</t>
  </si>
  <si>
    <t>Պարոնիտ МБС  б = 1,0мм</t>
  </si>
  <si>
    <t>Պարոնիտ МБС  б = 1,5мм</t>
  </si>
  <si>
    <t>Պարոնիտ МБС  б = 2,0мм</t>
  </si>
  <si>
    <t>Պարոնիտ МБС  б = 3,0мм</t>
  </si>
  <si>
    <t>Քսուկ «Герметик»</t>
  </si>
  <si>
    <t>Երկաթի սուրիկ Сурик железный</t>
  </si>
  <si>
    <t>Կապարի սպիտակ ներգБелина свинцовая</t>
  </si>
  <si>
    <t xml:space="preserve">Օլիֆա բնական </t>
  </si>
  <si>
    <t>Արծաթագույն գրաֆիտ</t>
  </si>
  <si>
    <t>4․10</t>
  </si>
  <si>
    <t>4․11</t>
  </si>
  <si>
    <t>4․12</t>
  </si>
  <si>
    <t>4․13</t>
  </si>
  <si>
    <t>4․14</t>
  </si>
  <si>
    <t>4․15</t>
  </si>
  <si>
    <t>4․16</t>
  </si>
  <si>
    <t>4․17</t>
  </si>
  <si>
    <t>4․20</t>
  </si>
  <si>
    <t>4․21</t>
  </si>
  <si>
    <t>4․22</t>
  </si>
  <si>
    <t>4․23</t>
  </si>
  <si>
    <t>4․24</t>
  </si>
  <si>
    <t>4․25</t>
  </si>
  <si>
    <t>4․26</t>
  </si>
  <si>
    <t>4․27</t>
  </si>
  <si>
    <t>4․28</t>
  </si>
  <si>
    <t>4․29</t>
  </si>
  <si>
    <t>4․30</t>
  </si>
  <si>
    <t>4․31</t>
  </si>
  <si>
    <t>4․32</t>
  </si>
  <si>
    <t>4․33</t>
  </si>
  <si>
    <t>4․34</t>
  </si>
  <si>
    <t>Ասբեստ 1 խմբի</t>
  </si>
  <si>
    <t>Հրակայուն գլինա</t>
  </si>
  <si>
    <t>Ապակեկտոր Стеклоткань</t>
  </si>
  <si>
    <t>Ասբոշնուր Асбошнур или шнур БСТВ</t>
  </si>
  <si>
    <t>Ցինկապատ թերթ Лист аценкованный б=0,5 – 0,7мм</t>
  </si>
  <si>
    <t>11․1</t>
  </si>
  <si>
    <t>11․2</t>
  </si>
  <si>
    <t>11․3</t>
  </si>
  <si>
    <t>11․4</t>
  </si>
  <si>
    <t>11․5</t>
  </si>
  <si>
    <t>11․6</t>
  </si>
  <si>
    <t>11․7</t>
  </si>
  <si>
    <t>11․8</t>
  </si>
  <si>
    <t>11․9</t>
  </si>
  <si>
    <t>11․10</t>
  </si>
  <si>
    <t>11․12</t>
  </si>
  <si>
    <t>11․13</t>
  </si>
  <si>
    <t>11․14</t>
  </si>
  <si>
    <t>11․15</t>
  </si>
  <si>
    <t>11․16</t>
  </si>
  <si>
    <t>11․17</t>
  </si>
  <si>
    <t>11․18</t>
  </si>
  <si>
    <t>11․19</t>
  </si>
  <si>
    <t>11․20</t>
  </si>
  <si>
    <t>11․21</t>
  </si>
  <si>
    <t>11․22</t>
  </si>
  <si>
    <t>11․23</t>
  </si>
  <si>
    <t>11․24</t>
  </si>
  <si>
    <t>11․25</t>
  </si>
  <si>
    <t>11․26</t>
  </si>
  <si>
    <t>"ՀրազՋԷԿ" ԲԲԸ 2026թ․ գնումների պլան</t>
  </si>
  <si>
    <t>ՀՋ-ՊԸ-AH31-2026</t>
  </si>
  <si>
    <t>ՀՋ-ՊԸ-Հ-AB17-2026</t>
  </si>
  <si>
    <t>ՀՋ-ՊԸ-КУ-2026</t>
  </si>
  <si>
    <t>ՀՋ-ՊԸ-ԲԱՁ-2026</t>
  </si>
  <si>
    <t>ՀՋ-ՊԸ-ԲԱԱ-2026</t>
  </si>
  <si>
    <t>ՀՋ-ՊԸ-ԲԿ-2026</t>
  </si>
  <si>
    <t>ՀՋ-ՊԸ-ՍԳ-2026</t>
  </si>
  <si>
    <t>ԲԲՍ 220 կՎ սարքվածքներում տեղադրված օդային անջատիչների համար օդի կոմպրեսորներ՝ 40 մթն․ ճնշման 180մ3/ժամ արտադրողականությամբ</t>
  </si>
  <si>
    <t>Օդամուղ շարժիչի /DAZO 1916-8/10 տիպի 6 կՎ լարման, 1100/625 կՎտ հզորության/ շարժիչի վնասված փաթույթների փոխարինում նորով</t>
  </si>
  <si>
    <t xml:space="preserve">110 կՎ լարման ВМП -110-600 տիպի անջատիչների ներանցիչներ </t>
  </si>
  <si>
    <t>110 կՎ լարման ВМП -110-600 տիպի անջատիչների կոնտակտային համակարգեր</t>
  </si>
  <si>
    <t>6 կՎ լարման ВМП -10 К տիպի յուղային անջատիչների շլեյֆներ СЩР55ПЗОЭГ1  տիպի</t>
  </si>
  <si>
    <t xml:space="preserve">Էլ․ խոզանակներ ЭГ-4 22x30x60 տիպի, </t>
  </si>
  <si>
    <t>Ժամանակի ռելե, ծրագրային</t>
  </si>
  <si>
    <t>Հակահրդեհային տվիչներ ДИП 1</t>
  </si>
  <si>
    <t>35 կՎ լարման МКП 600Ա հոսանքի յուղային անջատիչ</t>
  </si>
  <si>
    <t xml:space="preserve"> Այլ եռակցման, զոդման, գազաեռակցման նյութեր, գործիքներ</t>
  </si>
  <si>
    <t>Առանցքակալ /այլ/</t>
  </si>
  <si>
    <t>Հաղորդալար ԱՊՊՎ 2x2.5</t>
  </si>
  <si>
    <t>Հաղորդալար ՄԳՇՎ 1.5</t>
  </si>
  <si>
    <t>Հաղորդալար ՊՊՎ 2x2.5</t>
  </si>
  <si>
    <t>Հաղորդալար ՊՊՎԳ 2x4.0</t>
  </si>
  <si>
    <t>Մալուխ 2x2.5A+</t>
  </si>
  <si>
    <t>Մալուխ LC1-C 604-311</t>
  </si>
  <si>
    <t>Մալուխ ԱՎՎԳ 4x10</t>
  </si>
  <si>
    <t>Մալուխ ԱՎՎԳ 4x16</t>
  </si>
  <si>
    <t>Մալուխ ԱՎՎԳ 4x2.5</t>
  </si>
  <si>
    <t>Մալուխ ԱՎՎԳ 4x6</t>
  </si>
  <si>
    <t>Մալուխ ԱՎՎԳ 4x95</t>
  </si>
  <si>
    <t>Մալուխ ԿԳ 1x16</t>
  </si>
  <si>
    <t>Մալուխ ԿԳ 1x70</t>
  </si>
  <si>
    <t>Մալուխ ԿԳ-25</t>
  </si>
  <si>
    <t>Մալուխ ԿՌՊՏ 12x2.5</t>
  </si>
  <si>
    <t>Մալուխ ԿՌՊՏ 3x4</t>
  </si>
  <si>
    <t>Մալուխ ԿՌՊՏ 3x6</t>
  </si>
  <si>
    <t>Մալուխ ԿՌՊՏ 4x10</t>
  </si>
  <si>
    <t>Մալուխ ԿՌՊՏ 4x2.5</t>
  </si>
  <si>
    <t>Մալուխ ուժային 10 ԿՎ պլաստմասե մեկուսիչով ԱՊվՊգ 3x150</t>
  </si>
  <si>
    <t>Մալուխ ՊՊՎ 2x2.5</t>
  </si>
  <si>
    <t>Մալուխ ՊՊՎԳ 12x1.5</t>
  </si>
  <si>
    <t>Մալուխ ՍԻՊ 2x16</t>
  </si>
  <si>
    <t>Մալուխ ՎՎԳ ՆԳ-LS-2x2.5</t>
  </si>
  <si>
    <t>Մալուխ ՎՎԳ ՆԳ-LS-2x4.0</t>
  </si>
  <si>
    <t>Մալուխ ՎՎԳ ՆԳ-LS-4x1.5</t>
  </si>
  <si>
    <t>Մալուխ ՏՊՊ 20x2x0.4</t>
  </si>
  <si>
    <t>Մալուխ ցանցային հաղորդակցության</t>
  </si>
  <si>
    <t xml:space="preserve">Մալուխ ԿՎՎԳ 4х1,5- 37х1,5 </t>
  </si>
  <si>
    <t>Համակարգիչներ, համակարգչային տեխնիկայի համար նյութեր, սարքավորումներ, պահեստամասեր, տպիչներ</t>
  </si>
  <si>
    <t>Հղկանյութեր, հղկաքարեր</t>
  </si>
  <si>
    <t>ՀՋ-ԳՀ-ԲԴ-2026/1-2</t>
  </si>
  <si>
    <t>Էլ. լամպ 500 Վտ</t>
  </si>
  <si>
    <t>Էլ. լամպ ԼԷԴ 50Վտ</t>
  </si>
  <si>
    <t>Էլ. լամպ ԴՌԼ 250</t>
  </si>
  <si>
    <t>Էլ. լամպ ԴՌԼ 500Վտ</t>
  </si>
  <si>
    <t>Էլ. լամպ ԼԷԴ 30Վտ</t>
  </si>
  <si>
    <t>Էլ. լամպ ԼԲ 40</t>
  </si>
  <si>
    <t>Էլ. լամպ ԼԷԴ 40Վտ</t>
  </si>
  <si>
    <t>Էլ. լամպ ԼԷԴ 65Վտ</t>
  </si>
  <si>
    <t>Էլ. լամպ ԼԷԴ 10Վտ</t>
  </si>
  <si>
    <t>Էլ. լամպ ԼԷԴ 20Վտ</t>
  </si>
  <si>
    <t>Էլ. լամպ 220/100վտ</t>
  </si>
  <si>
    <t>Էլ. լամպ ԼԷԴ 35Վտ</t>
  </si>
  <si>
    <t>Էլ. լամպ ԼԲ-18</t>
  </si>
  <si>
    <t>Էլ. լամպ KM 60x50</t>
  </si>
  <si>
    <t>Էլ. լամպ ԼԷԴ 50W</t>
  </si>
  <si>
    <t>Էլ. լամպ ԼԷԴ 12Վտ</t>
  </si>
  <si>
    <t>Էլ. լամպ  Ե40 500Վտ</t>
  </si>
  <si>
    <t>Էլ. լամպ 220/10վտ</t>
  </si>
  <si>
    <t>Էլ. լամպ ԼԷԴ 7Վտ</t>
  </si>
  <si>
    <t>Էլ. լամպ կախովի առաստաղի</t>
  </si>
  <si>
    <t>Էլ. լամպ 220/60վտ</t>
  </si>
  <si>
    <t>Էլ. լամպ 20Վտ</t>
  </si>
  <si>
    <t>Էլ. լամպ ԼԷԴ 24Վտ</t>
  </si>
  <si>
    <t>Էլ. լամպ 150W</t>
  </si>
  <si>
    <t>Էլ. լամպ ԼԷԴ 42Վտ</t>
  </si>
  <si>
    <t>Էլ. լամպ ԼԷԴ 32Վտ</t>
  </si>
  <si>
    <t>Էլ. լամպ 220/95Վտ</t>
  </si>
  <si>
    <t>Էլ. լամպ Ս-2-220x10</t>
  </si>
  <si>
    <t>Էլ. լամպ 60 W</t>
  </si>
  <si>
    <t>Էլ. լամպ 36Վ60Վտ</t>
  </si>
  <si>
    <t>Էլ. լամպ ԼԷԴ 60Վտ</t>
  </si>
  <si>
    <t>Էլ. լամպ 100Վտ</t>
  </si>
  <si>
    <t>Էլ. լամպ ԼԷԴ 9Վտ</t>
  </si>
  <si>
    <t>լիտր</t>
  </si>
  <si>
    <t>Խմելու ջուր, բալոններով</t>
  </si>
  <si>
    <t>Պերլիտացեմենտային սեգմենտ (Сегмент перлитоцементний)</t>
  </si>
  <si>
    <t>Պերլիտացեմենտային սալիկներ (Плита перлитоцементний)</t>
  </si>
  <si>
    <t>Սալիկ ՊՕՇ (Плита Пош)</t>
  </si>
  <si>
    <t>Ասբեստ 3 խմբի ( Асбест  ||| группы)</t>
  </si>
  <si>
    <t>Հեղուկ ապակի (Жидкое стекло)</t>
  </si>
  <si>
    <t>Շամոտային խտացուցիչ նյութ (Шамотний запольнитель)</t>
  </si>
  <si>
    <t>Փաթույթալար (Проволка стальная вязальная) Ф1,5мм</t>
  </si>
  <si>
    <t>Միներալ ներքնակներ մետաղական ցանցով(Маты минераловатные с обкладкой )</t>
  </si>
  <si>
    <t xml:space="preserve">Մետաղական ցանց </t>
  </si>
  <si>
    <t>Պտուտակներ</t>
  </si>
  <si>
    <t>23․1</t>
  </si>
  <si>
    <t>23․2</t>
  </si>
  <si>
    <t>23․3</t>
  </si>
  <si>
    <t>23․4</t>
  </si>
  <si>
    <t>23․5</t>
  </si>
  <si>
    <t>23․6</t>
  </si>
  <si>
    <t>23․7</t>
  </si>
  <si>
    <t>23․8</t>
  </si>
  <si>
    <t>23․9</t>
  </si>
  <si>
    <t>23․10</t>
  </si>
  <si>
    <t>23․11</t>
  </si>
  <si>
    <t>23․12</t>
  </si>
  <si>
    <t>28․1</t>
  </si>
  <si>
    <t>28․1․1</t>
  </si>
  <si>
    <t>28․1․2</t>
  </si>
  <si>
    <t>28․1․3</t>
  </si>
  <si>
    <t>28․1․4</t>
  </si>
  <si>
    <t>28․1․5</t>
  </si>
  <si>
    <t>28․2</t>
  </si>
  <si>
    <t>28․2․1</t>
  </si>
  <si>
    <t>28․2․2</t>
  </si>
  <si>
    <t>28․3</t>
  </si>
  <si>
    <t>28․3․1</t>
  </si>
  <si>
    <t>28․3․2</t>
  </si>
  <si>
    <t>28․3․3</t>
  </si>
  <si>
    <t>28․3․4</t>
  </si>
  <si>
    <t>28․4</t>
  </si>
  <si>
    <t>28․4․1</t>
  </si>
  <si>
    <t>28․4․2</t>
  </si>
  <si>
    <t>28․5</t>
  </si>
  <si>
    <t>28․5․1</t>
  </si>
  <si>
    <t>28․5․2</t>
  </si>
  <si>
    <t>28․5․3</t>
  </si>
  <si>
    <t>28․5․4</t>
  </si>
  <si>
    <t>28․5․5</t>
  </si>
  <si>
    <t>28․5․6</t>
  </si>
  <si>
    <t>28․5․7</t>
  </si>
  <si>
    <t>28․5․8</t>
  </si>
  <si>
    <t>28․5․9</t>
  </si>
  <si>
    <t>28․5․10</t>
  </si>
  <si>
    <t>28․5․11</t>
  </si>
  <si>
    <t>28․5․12</t>
  </si>
  <si>
    <t>28․5․13</t>
  </si>
  <si>
    <t>28․5․14</t>
  </si>
  <si>
    <t>28․5․15</t>
  </si>
  <si>
    <t>Ավտոմեքենա ՈւԱԶ 452</t>
  </si>
  <si>
    <t>Այլ գործիքներ, սարքավորումներ, պահեստամասեր</t>
  </si>
  <si>
    <t>ՀՋ-ԳՀ-ԲԴ-2026/4</t>
  </si>
  <si>
    <t>ՀՋ-ԳՀ-ԲԴ-2026/3</t>
  </si>
  <si>
    <t>Այլ ռետինատեխնիկական և միջադիր նյութեր</t>
  </si>
  <si>
    <t>9․2․11</t>
  </si>
  <si>
    <t>Այլ մալուխներ</t>
  </si>
  <si>
    <t>Այլ դիագրամային թղթեր</t>
  </si>
  <si>
    <t>Տրանսպորտային միջոցների համար, նյութեր, պահեստամասեր, անվադողեր, մարտկոցներ, սարքավորումներ, այդ թվում՝</t>
  </si>
  <si>
    <t xml:space="preserve">Գլխավոր տնօրենի 11․02․2026թ․ №05-Ա/2 հրամանով </t>
  </si>
  <si>
    <t>ՀՋ-ԳՀ-Քիմ-2026, Չափաբաժին 1</t>
  </si>
  <si>
    <t>ՀՋ-ԳՀ-Քիմ-2026, Չափաբաժին 2</t>
  </si>
  <si>
    <t>Ալյումինե խողովակներ հովացման աշտարակների դելտանիեր համար (Al-99.5%, 13.5*0.75*, L-5200 mm)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</si>
</sst>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(* #,##0.00_);_(* \(#,##0.00\);_(* &quot;-&quot;??_);_(@_)"/>
    <numFmt numFmtId="164" formatCode="0.0"/>
    <numFmt numFmtId="165" formatCode="_(* #,##0.0_);_(* \(#,##0.0\);_(* &quot;-&quot;??_);_(@_)"/>
    <numFmt numFmtId="166" formatCode="_(* #,##0_);_(* \(#,##0\);_(* &quot;-&quot;??_);_(@_)"/>
    <numFmt numFmtId="167" formatCode="_(* #,##0.0_);_(* \(#,##0.0\);_(* &quot;-&quot;?_);_(@_)"/>
    <numFmt numFmtId="168" formatCode="0.000"/>
  </numFmts>
  <fonts count="17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GHEA Grapalat"/>
      <family val="3"/>
    </font>
    <font>
      <sz val="11"/>
      <color theme="1"/>
      <name val="GHEA Grapalat"/>
      <family val="3"/>
    </font>
    <font>
      <b/>
      <sz val="12"/>
      <color theme="1"/>
      <name val="GHEA Grapalat"/>
      <family val="3"/>
    </font>
    <font>
      <sz val="12"/>
      <color theme="1"/>
      <name val="GHEA Grapalat"/>
      <family val="3"/>
    </font>
    <font>
      <b/>
      <sz val="13"/>
      <color theme="1"/>
      <name val="GHEA Grapalat"/>
      <family val="3"/>
    </font>
    <font>
      <sz val="13"/>
      <color theme="1"/>
      <name val="GHEA Grapalat"/>
      <family val="3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i/>
      <sz val="20"/>
      <color theme="1"/>
      <name val="GHEA Grapalat"/>
      <family val="3"/>
    </font>
    <font>
      <b/>
      <sz val="14"/>
      <color theme="1"/>
      <name val="GHEA Grapalat"/>
      <family val="3"/>
    </font>
    <font>
      <sz val="14"/>
      <color theme="1"/>
      <name val="GHEA Grapalat"/>
      <family val="3"/>
    </font>
    <font>
      <sz val="10"/>
      <color theme="1"/>
      <name val="GHEA Grapalat"/>
      <family val="3"/>
    </font>
    <font>
      <b/>
      <sz val="10"/>
      <color theme="1"/>
      <name val="GHEA Grapalat"/>
      <family val="3"/>
    </font>
  </fonts>
  <fills count="3">
    <fill>
      <patternFill patternType="none"/>
    </fill>
    <fill>
      <patternFill patternType="gray125"/>
    </fill>
    <fill>
      <patternFill patternType="solid">
        <fgColor rgb="FFFFC7CE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</borders>
  <cellStyleXfs count="3">
    <xf numFmtId="0" fontId="0" fillId="0" borderId="0"/>
    <xf numFmtId="0" fontId="2" fillId="2" borderId="0" applyNumberFormat="0" applyBorder="0" applyAlignment="0" applyProtection="0"/>
    <xf numFmtId="43" fontId="3" fillId="0" borderId="0" applyFont="0" applyFill="0" applyBorder="0" applyAlignment="0" applyProtection="0"/>
  </cellStyleXfs>
  <cellXfs count="92">
    <xf numFmtId="0" fontId="0" fillId="0" borderId="0" xfId="0"/>
    <xf numFmtId="0" fontId="5" fillId="0" borderId="0" xfId="0" applyFont="1" applyAlignment="1">
      <alignment wrapText="1"/>
    </xf>
    <xf numFmtId="0" fontId="5" fillId="0" borderId="0" xfId="0" applyFont="1"/>
    <xf numFmtId="0" fontId="4" fillId="0" borderId="0" xfId="0" applyFont="1" applyAlignment="1">
      <alignment wrapText="1"/>
    </xf>
    <xf numFmtId="0" fontId="5" fillId="0" borderId="0" xfId="0" applyFont="1" applyAlignment="1">
      <alignment horizontal="right"/>
    </xf>
    <xf numFmtId="0" fontId="4" fillId="0" borderId="0" xfId="0" applyFont="1"/>
    <xf numFmtId="0" fontId="4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9" fillId="0" borderId="0" xfId="0" applyFont="1"/>
    <xf numFmtId="0" fontId="5" fillId="0" borderId="0" xfId="0" applyFont="1" applyAlignment="1">
      <alignment vertical="center"/>
    </xf>
    <xf numFmtId="0" fontId="4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/>
    </xf>
    <xf numFmtId="0" fontId="7" fillId="0" borderId="0" xfId="0" applyFont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4" fillId="0" borderId="1" xfId="0" applyFont="1" applyBorder="1" applyAlignment="1">
      <alignment horizontal="right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center" vertical="center"/>
    </xf>
    <xf numFmtId="164" fontId="5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/>
    </xf>
    <xf numFmtId="0" fontId="5" fillId="0" borderId="0" xfId="1" applyFont="1" applyFill="1" applyBorder="1" applyAlignment="1">
      <alignment vertical="center"/>
    </xf>
    <xf numFmtId="168" fontId="5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vertical="center"/>
    </xf>
    <xf numFmtId="0" fontId="6" fillId="0" borderId="0" xfId="0" applyFont="1"/>
    <xf numFmtId="0" fontId="7" fillId="0" borderId="0" xfId="0" applyFont="1" applyAlignment="1">
      <alignment vertical="center"/>
    </xf>
    <xf numFmtId="167" fontId="5" fillId="0" borderId="0" xfId="0" applyNumberFormat="1" applyFont="1" applyAlignment="1">
      <alignment horizontal="center"/>
    </xf>
    <xf numFmtId="167" fontId="5" fillId="0" borderId="0" xfId="0" applyNumberFormat="1" applyFont="1"/>
    <xf numFmtId="0" fontId="5" fillId="0" borderId="0" xfId="1" applyFont="1" applyFill="1" applyAlignment="1">
      <alignment vertical="center"/>
    </xf>
    <xf numFmtId="0" fontId="5" fillId="0" borderId="0" xfId="1" applyFont="1" applyFill="1"/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right" indent="1"/>
    </xf>
    <xf numFmtId="0" fontId="5" fillId="0" borderId="1" xfId="0" applyFont="1" applyBorder="1" applyAlignment="1">
      <alignment horizontal="right" vertical="center"/>
    </xf>
    <xf numFmtId="0" fontId="5" fillId="0" borderId="0" xfId="0" applyFont="1" applyAlignment="1">
      <alignment horizontal="left" vertical="center" indent="1"/>
    </xf>
    <xf numFmtId="0" fontId="7" fillId="0" borderId="0" xfId="0" applyFont="1" applyAlignment="1">
      <alignment horizontal="left" vertical="center" indent="1"/>
    </xf>
    <xf numFmtId="0" fontId="4" fillId="0" borderId="1" xfId="0" applyFont="1" applyBorder="1" applyAlignment="1">
      <alignment horizontal="left" vertical="center" wrapText="1" indent="1"/>
    </xf>
    <xf numFmtId="0" fontId="6" fillId="0" borderId="1" xfId="0" applyFont="1" applyBorder="1" applyAlignment="1">
      <alignment horizontal="left" vertical="center" indent="1"/>
    </xf>
    <xf numFmtId="0" fontId="7" fillId="0" borderId="1" xfId="0" applyFont="1" applyBorder="1" applyAlignment="1">
      <alignment horizontal="left" vertical="center" indent="1"/>
    </xf>
    <xf numFmtId="0" fontId="5" fillId="0" borderId="1" xfId="0" applyFont="1" applyBorder="1" applyAlignment="1">
      <alignment horizontal="left" vertical="center" indent="1"/>
    </xf>
    <xf numFmtId="0" fontId="4" fillId="0" borderId="1" xfId="0" applyFont="1" applyBorder="1" applyAlignment="1">
      <alignment horizontal="left" vertical="center" indent="1"/>
    </xf>
    <xf numFmtId="0" fontId="5" fillId="0" borderId="1" xfId="1" applyFont="1" applyFill="1" applyBorder="1" applyAlignment="1">
      <alignment horizontal="left" vertical="center" indent="1"/>
    </xf>
    <xf numFmtId="0" fontId="8" fillId="0" borderId="1" xfId="0" applyFont="1" applyBorder="1" applyAlignment="1">
      <alignment horizontal="left" vertical="center" indent="1"/>
    </xf>
    <xf numFmtId="0" fontId="4" fillId="0" borderId="1" xfId="0" applyFont="1" applyBorder="1" applyAlignment="1">
      <alignment horizontal="left" vertical="center" wrapText="1" indent="3"/>
    </xf>
    <xf numFmtId="0" fontId="5" fillId="0" borderId="1" xfId="0" applyFont="1" applyBorder="1" applyAlignment="1">
      <alignment horizontal="left" vertical="center" wrapText="1" indent="3"/>
    </xf>
    <xf numFmtId="0" fontId="13" fillId="0" borderId="1" xfId="0" applyFont="1" applyBorder="1" applyAlignment="1">
      <alignment horizontal="left" vertical="center" wrapText="1" indent="1"/>
    </xf>
    <xf numFmtId="0" fontId="5" fillId="0" borderId="1" xfId="0" applyFont="1" applyBorder="1" applyAlignment="1">
      <alignment horizontal="left" vertical="center" wrapText="1" indent="1"/>
    </xf>
    <xf numFmtId="0" fontId="5" fillId="0" borderId="1" xfId="1" applyFont="1" applyFill="1" applyBorder="1" applyAlignment="1">
      <alignment horizontal="left" vertical="center" wrapText="1" indent="1"/>
    </xf>
    <xf numFmtId="0" fontId="4" fillId="0" borderId="0" xfId="0" applyFont="1" applyAlignment="1">
      <alignment horizontal="left" indent="1"/>
    </xf>
    <xf numFmtId="0" fontId="5" fillId="0" borderId="0" xfId="0" applyFont="1" applyAlignment="1">
      <alignment horizontal="left" indent="1"/>
    </xf>
    <xf numFmtId="0" fontId="12" fillId="0" borderId="0" xfId="0" applyFont="1" applyAlignment="1">
      <alignment horizontal="left" indent="1"/>
    </xf>
    <xf numFmtId="0" fontId="6" fillId="0" borderId="1" xfId="0" applyFont="1" applyBorder="1" applyAlignment="1">
      <alignment horizontal="left" vertical="center" wrapText="1" indent="1"/>
    </xf>
    <xf numFmtId="0" fontId="8" fillId="0" borderId="1" xfId="0" applyFont="1" applyBorder="1" applyAlignment="1">
      <alignment horizontal="left" vertical="center" wrapText="1" indent="1"/>
    </xf>
    <xf numFmtId="0" fontId="7" fillId="0" borderId="1" xfId="0" applyFont="1" applyBorder="1" applyAlignment="1">
      <alignment horizontal="left" vertical="center" wrapText="1" indent="1"/>
    </xf>
    <xf numFmtId="0" fontId="15" fillId="0" borderId="0" xfId="0" applyFont="1" applyAlignment="1">
      <alignment horizont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1" xfId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165" fontId="8" fillId="0" borderId="1" xfId="2" applyNumberFormat="1" applyFont="1" applyFill="1" applyBorder="1" applyAlignment="1">
      <alignment horizontal="center" vertical="center"/>
    </xf>
    <xf numFmtId="166" fontId="6" fillId="0" borderId="1" xfId="2" applyNumberFormat="1" applyFont="1" applyFill="1" applyBorder="1" applyAlignment="1">
      <alignment horizontal="center" vertical="center"/>
    </xf>
    <xf numFmtId="165" fontId="5" fillId="0" borderId="1" xfId="2" applyNumberFormat="1" applyFont="1" applyFill="1" applyBorder="1" applyAlignment="1">
      <alignment horizontal="center" vertical="center"/>
    </xf>
    <xf numFmtId="165" fontId="6" fillId="0" borderId="1" xfId="2" applyNumberFormat="1" applyFont="1" applyFill="1" applyBorder="1" applyAlignment="1">
      <alignment horizontal="center" vertical="center"/>
    </xf>
    <xf numFmtId="166" fontId="5" fillId="0" borderId="1" xfId="2" applyNumberFormat="1" applyFont="1" applyFill="1" applyBorder="1" applyAlignment="1">
      <alignment horizontal="center" vertical="center"/>
    </xf>
    <xf numFmtId="166" fontId="7" fillId="0" borderId="1" xfId="2" applyNumberFormat="1" applyFont="1" applyFill="1" applyBorder="1" applyAlignment="1">
      <alignment horizontal="center" vertical="center"/>
    </xf>
    <xf numFmtId="166" fontId="4" fillId="0" borderId="1" xfId="2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 indent="1"/>
    </xf>
    <xf numFmtId="0" fontId="1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indent="1"/>
    </xf>
    <xf numFmtId="0" fontId="5" fillId="0" borderId="2" xfId="0" applyFont="1" applyFill="1" applyBorder="1" applyAlignment="1">
      <alignment horizontal="center" vertical="center"/>
    </xf>
  </cellXfs>
  <cellStyles count="3">
    <cellStyle name="Bad" xfId="1" builtinId="27"/>
    <cellStyle name="Comma" xfId="2" builtinId="3"/>
    <cellStyle name="Normal" xfId="0" builtinId="0"/>
  </cellStyles>
  <dxfs count="0"/>
  <tableStyles count="0" defaultTableStyle="TableStyleMedium2" defaultPivotStyle="PivotStyleLight16"/>
  <colors>
    <mruColors>
      <color rgb="FFFF5050"/>
      <color rgb="FFF8F8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76F96-BD34-4D43-813A-190202B97E48}">
  <sheetPr>
    <tabColor rgb="FF00B050"/>
  </sheetPr>
  <dimension ref="B1:K862"/>
  <sheetViews>
    <sheetView tabSelected="1" zoomScale="90" zoomScaleNormal="90" workbookViewId="0">
      <pane ySplit="8" topLeftCell="A9" activePane="bottomLeft" state="frozen"/>
      <selection pane="bottomLeft" activeCell="F849" sqref="F849"/>
    </sheetView>
  </sheetViews>
  <sheetFormatPr defaultRowHeight="16.5" outlineLevelRow="1" x14ac:dyDescent="0.3"/>
  <cols>
    <col min="1" max="1" width="1.85546875" style="2" customWidth="1"/>
    <col min="2" max="2" width="10.7109375" style="4" customWidth="1"/>
    <col min="3" max="3" width="76" style="64" customWidth="1"/>
    <col min="4" max="4" width="31.5703125" style="69" bestFit="1" customWidth="1"/>
    <col min="5" max="5" width="10.28515625" style="2" customWidth="1"/>
    <col min="6" max="6" width="13.85546875" style="75" customWidth="1"/>
    <col min="7" max="7" width="16.7109375" style="2" customWidth="1"/>
    <col min="8" max="8" width="26.85546875" style="49" customWidth="1"/>
    <col min="9" max="9" width="19.28515625" style="16" customWidth="1"/>
    <col min="10" max="10" width="16.28515625" style="16" customWidth="1"/>
    <col min="11" max="11" width="13.7109375" style="2" customWidth="1"/>
    <col min="12" max="16384" width="9.140625" style="2"/>
  </cols>
  <sheetData>
    <row r="1" spans="2:11" ht="17.25" x14ac:dyDescent="0.3">
      <c r="E1" s="84" t="s">
        <v>885</v>
      </c>
      <c r="F1" s="84"/>
      <c r="G1" s="84"/>
      <c r="H1" s="84"/>
      <c r="I1" s="15"/>
    </row>
    <row r="2" spans="2:11" ht="42.75" customHeight="1" x14ac:dyDescent="0.3">
      <c r="E2" s="85" t="s">
        <v>882</v>
      </c>
      <c r="F2" s="85"/>
      <c r="G2" s="85"/>
      <c r="H2" s="85"/>
      <c r="I2" s="85"/>
    </row>
    <row r="3" spans="2:11" ht="29.25" customHeight="1" x14ac:dyDescent="0.3">
      <c r="E3" s="86" t="s">
        <v>1245</v>
      </c>
      <c r="F3" s="86"/>
      <c r="G3" s="86"/>
      <c r="H3" s="86"/>
      <c r="I3" s="86"/>
    </row>
    <row r="4" spans="2:11" ht="7.5" customHeight="1" x14ac:dyDescent="0.3">
      <c r="E4" s="47"/>
      <c r="F4" s="47"/>
    </row>
    <row r="5" spans="2:11" ht="7.5" customHeight="1" x14ac:dyDescent="0.3">
      <c r="E5" s="47"/>
      <c r="F5" s="47"/>
    </row>
    <row r="6" spans="2:11" s="12" customFormat="1" ht="29.25" x14ac:dyDescent="0.5">
      <c r="B6" s="4"/>
      <c r="C6" s="65" t="s">
        <v>1095</v>
      </c>
      <c r="D6" s="69"/>
      <c r="F6" s="76"/>
      <c r="H6" s="50"/>
      <c r="I6" s="15"/>
      <c r="J6" s="15"/>
    </row>
    <row r="7" spans="2:11" ht="6" customHeight="1" x14ac:dyDescent="0.3"/>
    <row r="8" spans="2:11" s="1" customFormat="1" ht="194.25" customHeight="1" x14ac:dyDescent="0.3">
      <c r="B8" s="17" t="s">
        <v>494</v>
      </c>
      <c r="C8" s="14" t="s">
        <v>495</v>
      </c>
      <c r="D8" s="70" t="s">
        <v>888</v>
      </c>
      <c r="E8" s="14" t="s">
        <v>496</v>
      </c>
      <c r="F8" s="14" t="s">
        <v>0</v>
      </c>
      <c r="G8" s="14" t="s">
        <v>497</v>
      </c>
      <c r="H8" s="51" t="s">
        <v>498</v>
      </c>
      <c r="I8" s="14" t="s">
        <v>499</v>
      </c>
      <c r="J8" s="18" t="s">
        <v>646</v>
      </c>
      <c r="K8" s="10"/>
    </row>
    <row r="9" spans="2:11" s="7" customFormat="1" ht="22.5" customHeight="1" x14ac:dyDescent="0.25">
      <c r="B9" s="13">
        <v>1</v>
      </c>
      <c r="C9" s="66" t="s">
        <v>466</v>
      </c>
      <c r="D9" s="71" t="str">
        <f>B9&amp;" " &amp; "_" &amp; " " &amp; "ՀՋ-2026"</f>
        <v>1 _ ՀՋ-2026</v>
      </c>
      <c r="E9" s="13" t="s">
        <v>492</v>
      </c>
      <c r="F9" s="13">
        <v>1</v>
      </c>
      <c r="G9" s="13" t="s">
        <v>500</v>
      </c>
      <c r="H9" s="52" t="s">
        <v>716</v>
      </c>
      <c r="I9" s="19" t="str" cm="1">
        <f t="array" ref="I9">_xlfn.IFS(H9="Ոչ ընթացակարգային","12,3",H9="Գնանշման հարցում","13,1",H9="Մեկ անձից գնում","14,1",H9="Բաց մրցույթ","15,2",H9="Պարզեցված ընթացակարգ","12,1")</f>
        <v>12,3</v>
      </c>
      <c r="J9" s="41" t="s">
        <v>312</v>
      </c>
      <c r="K9" s="6"/>
    </row>
    <row r="10" spans="2:11" s="7" customFormat="1" ht="17.25" customHeight="1" outlineLevel="1" x14ac:dyDescent="0.25">
      <c r="B10" s="20">
        <v>1.1000000000000001</v>
      </c>
      <c r="C10" s="61" t="s">
        <v>919</v>
      </c>
      <c r="D10" s="72" t="str">
        <f t="shared" ref="D10:D16" si="0">B10&amp;" " &amp; "_" &amp; " " &amp; "ՀՋ-2026"</f>
        <v>1.1 _ ՀՋ-2026</v>
      </c>
      <c r="E10" s="20" t="s">
        <v>1</v>
      </c>
      <c r="F10" s="20">
        <v>50</v>
      </c>
      <c r="G10" s="20" t="s">
        <v>500</v>
      </c>
      <c r="H10" s="53" t="s">
        <v>716</v>
      </c>
      <c r="I10" s="21" t="str" cm="1">
        <f t="array" ref="I10">_xlfn.IFS(H10="Ոչ ընթացակարգային","12,3",H10="Գնանշման հարցում","13,1",H10="Մեկ անձից գնում","14,1",H10="Բաց մրցույթ","15,2",H10="Պարզեցված ընթացակարգ","12,1")</f>
        <v>12,3</v>
      </c>
      <c r="J10" s="42" t="s">
        <v>312</v>
      </c>
      <c r="K10" s="6"/>
    </row>
    <row r="11" spans="2:11" s="7" customFormat="1" ht="17.25" customHeight="1" outlineLevel="1" x14ac:dyDescent="0.25">
      <c r="B11" s="20">
        <v>1.2</v>
      </c>
      <c r="C11" s="61" t="s">
        <v>920</v>
      </c>
      <c r="D11" s="72" t="str">
        <f t="shared" si="0"/>
        <v>1.2 _ ՀՋ-2026</v>
      </c>
      <c r="E11" s="20" t="s">
        <v>1</v>
      </c>
      <c r="F11" s="20">
        <v>50</v>
      </c>
      <c r="G11" s="20" t="s">
        <v>500</v>
      </c>
      <c r="H11" s="53" t="s">
        <v>716</v>
      </c>
      <c r="I11" s="21" t="str" cm="1">
        <f t="array" ref="I11">_xlfn.IFS(H11="Ոչ ընթացակարգային","12,3",H11="Գնանշման հարցում","13,1",H11="Մեկ անձից գնում","14,1",H11="Բաց մրցույթ","15,2",H11="Պարզեցված ընթացակարգ","12,1")</f>
        <v>12,3</v>
      </c>
      <c r="J11" s="42" t="s">
        <v>312</v>
      </c>
      <c r="K11" s="6"/>
    </row>
    <row r="12" spans="2:11" s="7" customFormat="1" ht="17.25" customHeight="1" outlineLevel="1" x14ac:dyDescent="0.25">
      <c r="B12" s="20">
        <v>1.3</v>
      </c>
      <c r="C12" s="61" t="s">
        <v>921</v>
      </c>
      <c r="D12" s="72" t="str">
        <f t="shared" si="0"/>
        <v>1.3 _ ՀՋ-2026</v>
      </c>
      <c r="E12" s="20" t="s">
        <v>1</v>
      </c>
      <c r="F12" s="20">
        <v>30</v>
      </c>
      <c r="G12" s="20" t="s">
        <v>500</v>
      </c>
      <c r="H12" s="53" t="s">
        <v>716</v>
      </c>
      <c r="I12" s="21" t="str" cm="1">
        <f t="array" ref="I12">_xlfn.IFS(H12="Ոչ ընթացակարգային","12,3",H12="Գնանշման հարցում","13,1",H12="Մեկ անձից գնում","14,1",H12="Բաց մրցույթ","15,2",H12="Պարզեցված ընթացակարգ","12,1")</f>
        <v>12,3</v>
      </c>
      <c r="J12" s="42" t="s">
        <v>312</v>
      </c>
      <c r="K12" s="6"/>
    </row>
    <row r="13" spans="2:11" s="7" customFormat="1" ht="17.25" customHeight="1" outlineLevel="1" x14ac:dyDescent="0.25">
      <c r="B13" s="20">
        <v>1.4</v>
      </c>
      <c r="C13" s="61" t="s">
        <v>922</v>
      </c>
      <c r="D13" s="72" t="str">
        <f t="shared" si="0"/>
        <v>1.4 _ ՀՋ-2026</v>
      </c>
      <c r="E13" s="20" t="s">
        <v>1</v>
      </c>
      <c r="F13" s="20">
        <v>50</v>
      </c>
      <c r="G13" s="20" t="s">
        <v>500</v>
      </c>
      <c r="H13" s="53" t="s">
        <v>716</v>
      </c>
      <c r="I13" s="21" t="str" cm="1">
        <f t="array" ref="I13">_xlfn.IFS(H13="Ոչ ընթացակարգային","12,3",H13="Գնանշման հարցում","13,1",H13="Մեկ անձից գնում","14,1",H13="Բաց մրցույթ","15,2",H13="Պարզեցված ընթացակարգ","12,1")</f>
        <v>12,3</v>
      </c>
      <c r="J13" s="42" t="s">
        <v>312</v>
      </c>
      <c r="K13" s="6"/>
    </row>
    <row r="14" spans="2:11" s="7" customFormat="1" ht="17.25" customHeight="1" outlineLevel="1" x14ac:dyDescent="0.25">
      <c r="B14" s="20">
        <v>1.5</v>
      </c>
      <c r="C14" s="61" t="s">
        <v>923</v>
      </c>
      <c r="D14" s="72" t="str">
        <f t="shared" si="0"/>
        <v>1.5 _ ՀՋ-2026</v>
      </c>
      <c r="E14" s="20" t="s">
        <v>1</v>
      </c>
      <c r="F14" s="20">
        <v>50</v>
      </c>
      <c r="G14" s="20" t="s">
        <v>500</v>
      </c>
      <c r="H14" s="53" t="s">
        <v>716</v>
      </c>
      <c r="I14" s="21" t="str" cm="1">
        <f t="array" ref="I14">_xlfn.IFS(H14="Ոչ ընթացակարգային","12,3",H14="Գնանշման հարցում","13,1",H14="Մեկ անձից գնում","14,1",H14="Բաց մրցույթ","15,2",H14="Պարզեցված ընթացակարգ","12,1")</f>
        <v>12,3</v>
      </c>
      <c r="J14" s="42" t="s">
        <v>312</v>
      </c>
      <c r="K14" s="6"/>
    </row>
    <row r="15" spans="2:11" s="7" customFormat="1" ht="17.25" customHeight="1" outlineLevel="1" x14ac:dyDescent="0.25">
      <c r="B15" s="20">
        <v>1.6</v>
      </c>
      <c r="C15" s="61" t="s">
        <v>924</v>
      </c>
      <c r="D15" s="72" t="str">
        <f t="shared" si="0"/>
        <v>1.6 _ ՀՋ-2026</v>
      </c>
      <c r="E15" s="20" t="s">
        <v>1</v>
      </c>
      <c r="F15" s="20">
        <v>50</v>
      </c>
      <c r="G15" s="20" t="s">
        <v>500</v>
      </c>
      <c r="H15" s="53" t="s">
        <v>716</v>
      </c>
      <c r="I15" s="21" t="str" cm="1">
        <f t="array" ref="I15">_xlfn.IFS(H15="Ոչ ընթացակարգային","12,3",H15="Գնանշման հարցում","13,1",H15="Մեկ անձից գնում","14,1",H15="Բաց մրցույթ","15,2",H15="Պարզեցված ընթացակարգ","12,1")</f>
        <v>12,3</v>
      </c>
      <c r="J15" s="42" t="s">
        <v>312</v>
      </c>
      <c r="K15" s="6"/>
    </row>
    <row r="16" spans="2:11" s="7" customFormat="1" ht="17.25" customHeight="1" outlineLevel="1" x14ac:dyDescent="0.25">
      <c r="B16" s="20">
        <v>1.7</v>
      </c>
      <c r="C16" s="61" t="s">
        <v>925</v>
      </c>
      <c r="D16" s="72" t="str">
        <f t="shared" si="0"/>
        <v>1.7 _ ՀՋ-2026</v>
      </c>
      <c r="E16" s="20" t="s">
        <v>1</v>
      </c>
      <c r="F16" s="20">
        <v>20</v>
      </c>
      <c r="G16" s="20" t="s">
        <v>500</v>
      </c>
      <c r="H16" s="53" t="s">
        <v>716</v>
      </c>
      <c r="I16" s="21" t="str" cm="1">
        <f t="array" ref="I16">_xlfn.IFS(H16="Ոչ ընթացակարգային","12,3",H16="Գնանշման հարցում","13,1",H16="Մեկ անձից գնում","14,1",H16="Բաց մրցույթ","15,2",H16="Պարզեցված ընթացակարգ","12,1")</f>
        <v>12,3</v>
      </c>
      <c r="J16" s="42" t="s">
        <v>312</v>
      </c>
      <c r="K16" s="6"/>
    </row>
    <row r="17" spans="2:11" s="7" customFormat="1" ht="17.25" customHeight="1" outlineLevel="1" x14ac:dyDescent="0.25">
      <c r="B17" s="20">
        <v>1.8</v>
      </c>
      <c r="C17" s="61" t="s">
        <v>926</v>
      </c>
      <c r="D17" s="72" t="str">
        <f t="shared" ref="D17:D53" si="1">B17&amp;" " &amp; "_" &amp; " " &amp; "ՀՋ-2026"</f>
        <v>1.8 _ ՀՋ-2026</v>
      </c>
      <c r="E17" s="20" t="s">
        <v>1</v>
      </c>
      <c r="F17" s="20">
        <v>30</v>
      </c>
      <c r="G17" s="20" t="s">
        <v>500</v>
      </c>
      <c r="H17" s="53" t="s">
        <v>716</v>
      </c>
      <c r="I17" s="21" t="str" cm="1">
        <f t="array" ref="I17">_xlfn.IFS(H17="Ոչ ընթացակարգային","12,3",H17="Գնանշման հարցում","13,1",H17="Մեկ անձից գնում","14,1",H17="Բաց մրցույթ","15,2",H17="Պարզեցված ընթացակարգ","12,1")</f>
        <v>12,3</v>
      </c>
      <c r="J17" s="42" t="s">
        <v>312</v>
      </c>
      <c r="K17" s="6"/>
    </row>
    <row r="18" spans="2:11" s="7" customFormat="1" ht="17.25" customHeight="1" outlineLevel="1" x14ac:dyDescent="0.25">
      <c r="B18" s="20">
        <v>1.9</v>
      </c>
      <c r="C18" s="61" t="s">
        <v>927</v>
      </c>
      <c r="D18" s="72" t="str">
        <f t="shared" si="1"/>
        <v>1.9 _ ՀՋ-2026</v>
      </c>
      <c r="E18" s="20" t="s">
        <v>1</v>
      </c>
      <c r="F18" s="20">
        <v>25</v>
      </c>
      <c r="G18" s="20" t="s">
        <v>500</v>
      </c>
      <c r="H18" s="53" t="s">
        <v>716</v>
      </c>
      <c r="I18" s="21" t="str" cm="1">
        <f t="array" ref="I18">_xlfn.IFS(H18="Ոչ ընթացակարգային","12,3",H18="Գնանշման հարցում","13,1",H18="Մեկ անձից գնում","14,1",H18="Բաց մրցույթ","15,2",H18="Պարզեցված ընթացակարգ","12,1")</f>
        <v>12,3</v>
      </c>
      <c r="J18" s="42" t="s">
        <v>312</v>
      </c>
      <c r="K18" s="6"/>
    </row>
    <row r="19" spans="2:11" s="7" customFormat="1" ht="17.25" customHeight="1" outlineLevel="1" x14ac:dyDescent="0.25">
      <c r="B19" s="22">
        <v>1.1000000000000001</v>
      </c>
      <c r="C19" s="61" t="s">
        <v>928</v>
      </c>
      <c r="D19" s="72" t="str">
        <f t="shared" si="1"/>
        <v>1.1 _ ՀՋ-2026</v>
      </c>
      <c r="E19" s="20" t="s">
        <v>1</v>
      </c>
      <c r="F19" s="20">
        <v>20</v>
      </c>
      <c r="G19" s="20" t="s">
        <v>500</v>
      </c>
      <c r="H19" s="53" t="s">
        <v>716</v>
      </c>
      <c r="I19" s="21" t="str" cm="1">
        <f t="array" ref="I19">_xlfn.IFS(H19="Ոչ ընթացակարգային","12,3",H19="Գնանշման հարցում","13,1",H19="Մեկ անձից գնում","14,1",H19="Բաց մրցույթ","15,2",H19="Պարզեցված ընթացակարգ","12,1")</f>
        <v>12,3</v>
      </c>
      <c r="J19" s="42" t="s">
        <v>312</v>
      </c>
      <c r="K19" s="6"/>
    </row>
    <row r="20" spans="2:11" s="7" customFormat="1" ht="17.25" customHeight="1" outlineLevel="1" x14ac:dyDescent="0.25">
      <c r="B20" s="20">
        <v>1.1100000000000001</v>
      </c>
      <c r="C20" s="61" t="s">
        <v>929</v>
      </c>
      <c r="D20" s="72" t="str">
        <f t="shared" si="1"/>
        <v>1.11 _ ՀՋ-2026</v>
      </c>
      <c r="E20" s="20" t="s">
        <v>1</v>
      </c>
      <c r="F20" s="20">
        <v>25</v>
      </c>
      <c r="G20" s="20" t="s">
        <v>500</v>
      </c>
      <c r="H20" s="53" t="s">
        <v>716</v>
      </c>
      <c r="I20" s="21" t="str" cm="1">
        <f t="array" ref="I20">_xlfn.IFS(H20="Ոչ ընթացակարգային","12,3",H20="Գնանշման հարցում","13,1",H20="Մեկ անձից գնում","14,1",H20="Բաց մրցույթ","15,2",H20="Պարզեցված ընթացակարգ","12,1")</f>
        <v>12,3</v>
      </c>
      <c r="J20" s="42" t="s">
        <v>312</v>
      </c>
      <c r="K20" s="6"/>
    </row>
    <row r="21" spans="2:11" s="7" customFormat="1" ht="17.25" customHeight="1" outlineLevel="1" x14ac:dyDescent="0.25">
      <c r="B21" s="22">
        <v>1.1200000000000001</v>
      </c>
      <c r="C21" s="61" t="s">
        <v>930</v>
      </c>
      <c r="D21" s="72" t="str">
        <f t="shared" si="1"/>
        <v>1.12 _ ՀՋ-2026</v>
      </c>
      <c r="E21" s="20" t="s">
        <v>1</v>
      </c>
      <c r="F21" s="20">
        <v>25</v>
      </c>
      <c r="G21" s="20" t="s">
        <v>500</v>
      </c>
      <c r="H21" s="53" t="s">
        <v>716</v>
      </c>
      <c r="I21" s="21" t="str" cm="1">
        <f t="array" ref="I21">_xlfn.IFS(H21="Ոչ ընթացակարգային","12,3",H21="Գնանշման հարցում","13,1",H21="Մեկ անձից գնում","14,1",H21="Բաց մրցույթ","15,2",H21="Պարզեցված ընթացակարգ","12,1")</f>
        <v>12,3</v>
      </c>
      <c r="J21" s="42" t="s">
        <v>312</v>
      </c>
      <c r="K21" s="6"/>
    </row>
    <row r="22" spans="2:11" s="7" customFormat="1" ht="18.75" customHeight="1" outlineLevel="1" x14ac:dyDescent="0.25">
      <c r="B22" s="20">
        <v>1.1299999999999999</v>
      </c>
      <c r="C22" s="61" t="s">
        <v>931</v>
      </c>
      <c r="D22" s="72" t="str">
        <f t="shared" si="1"/>
        <v>1.13 _ ՀՋ-2026</v>
      </c>
      <c r="E22" s="20" t="s">
        <v>1</v>
      </c>
      <c r="F22" s="20">
        <v>30</v>
      </c>
      <c r="G22" s="20" t="s">
        <v>500</v>
      </c>
      <c r="H22" s="53" t="s">
        <v>716</v>
      </c>
      <c r="I22" s="21" t="str" cm="1">
        <f t="array" ref="I22">_xlfn.IFS(H22="Ոչ ընթացակարգային","12,3",H22="Գնանշման հարցում","13,1",H22="Մեկ անձից գնում","14,1",H22="Բաց մրցույթ","15,2",H22="Պարզեցված ընթացակարգ","12,1")</f>
        <v>12,3</v>
      </c>
      <c r="J22" s="42" t="s">
        <v>312</v>
      </c>
      <c r="K22" s="6"/>
    </row>
    <row r="23" spans="2:11" s="7" customFormat="1" ht="18.75" customHeight="1" outlineLevel="1" x14ac:dyDescent="0.25">
      <c r="B23" s="22">
        <v>1.1399999999999999</v>
      </c>
      <c r="C23" s="61" t="s">
        <v>932</v>
      </c>
      <c r="D23" s="72" t="str">
        <f t="shared" si="1"/>
        <v>1.14 _ ՀՋ-2026</v>
      </c>
      <c r="E23" s="20" t="s">
        <v>1</v>
      </c>
      <c r="F23" s="20">
        <v>10</v>
      </c>
      <c r="G23" s="20" t="s">
        <v>500</v>
      </c>
      <c r="H23" s="53" t="s">
        <v>716</v>
      </c>
      <c r="I23" s="21" t="str" cm="1">
        <f t="array" ref="I23">_xlfn.IFS(H23="Ոչ ընթացակարգային","12,3",H23="Գնանշման հարցում","13,1",H23="Մեկ անձից գնում","14,1",H23="Բաց մրցույթ","15,2",H23="Պարզեցված ընթացակարգ","12,1")</f>
        <v>12,3</v>
      </c>
      <c r="J23" s="42" t="s">
        <v>312</v>
      </c>
      <c r="K23" s="6"/>
    </row>
    <row r="24" spans="2:11" s="7" customFormat="1" ht="18.75" customHeight="1" outlineLevel="1" x14ac:dyDescent="0.25">
      <c r="B24" s="20">
        <v>1.1499999999999999</v>
      </c>
      <c r="C24" s="61" t="s">
        <v>933</v>
      </c>
      <c r="D24" s="72" t="str">
        <f t="shared" si="1"/>
        <v>1.15 _ ՀՋ-2026</v>
      </c>
      <c r="E24" s="20" t="s">
        <v>1</v>
      </c>
      <c r="F24" s="20">
        <v>20</v>
      </c>
      <c r="G24" s="20" t="s">
        <v>500</v>
      </c>
      <c r="H24" s="53" t="s">
        <v>716</v>
      </c>
      <c r="I24" s="21" t="str" cm="1">
        <f t="array" ref="I24">_xlfn.IFS(H24="Ոչ ընթացակարգային","12,3",H24="Գնանշման հարցում","13,1",H24="Մեկ անձից գնում","14,1",H24="Բաց մրցույթ","15,2",H24="Պարզեցված ընթացակարգ","12,1")</f>
        <v>12,3</v>
      </c>
      <c r="J24" s="42" t="s">
        <v>312</v>
      </c>
      <c r="K24" s="6"/>
    </row>
    <row r="25" spans="2:11" s="7" customFormat="1" ht="18.75" customHeight="1" outlineLevel="1" x14ac:dyDescent="0.25">
      <c r="B25" s="22">
        <v>1.1599999999999999</v>
      </c>
      <c r="C25" s="61" t="s">
        <v>934</v>
      </c>
      <c r="D25" s="72" t="str">
        <f t="shared" si="1"/>
        <v>1.16 _ ՀՋ-2026</v>
      </c>
      <c r="E25" s="20" t="s">
        <v>1</v>
      </c>
      <c r="F25" s="20">
        <v>50</v>
      </c>
      <c r="G25" s="20" t="s">
        <v>500</v>
      </c>
      <c r="H25" s="53" t="s">
        <v>716</v>
      </c>
      <c r="I25" s="21" t="str" cm="1">
        <f t="array" ref="I25">_xlfn.IFS(H25="Ոչ ընթացակարգային","12,3",H25="Գնանշման հարցում","13,1",H25="Մեկ անձից գնում","14,1",H25="Բաց մրցույթ","15,2",H25="Պարզեցված ընթացակարգ","12,1")</f>
        <v>12,3</v>
      </c>
      <c r="J25" s="42" t="s">
        <v>312</v>
      </c>
      <c r="K25" s="6"/>
    </row>
    <row r="26" spans="2:11" ht="18.75" customHeight="1" outlineLevel="1" x14ac:dyDescent="0.3">
      <c r="B26" s="20">
        <v>1.17</v>
      </c>
      <c r="C26" s="61" t="s">
        <v>30</v>
      </c>
      <c r="D26" s="72" t="str">
        <f t="shared" si="1"/>
        <v>1.17 _ ՀՋ-2026</v>
      </c>
      <c r="E26" s="20" t="s">
        <v>2</v>
      </c>
      <c r="F26" s="23">
        <v>10</v>
      </c>
      <c r="G26" s="20" t="s">
        <v>500</v>
      </c>
      <c r="H26" s="54" t="s">
        <v>716</v>
      </c>
      <c r="I26" s="21" t="str" cm="1">
        <f t="array" ref="I26">_xlfn.IFS(H26="Ոչ ընթացակարգային","12,3",H26="Գնանշման հարցում","13,1",H26="Մեկ անձից գնում","14,1",H26="Բաց մրցույթ","15,2",H26="Պարզեցված ընթացակարգ","12,1")</f>
        <v>12,3</v>
      </c>
      <c r="J26" s="42" t="s">
        <v>312</v>
      </c>
      <c r="K26" s="9"/>
    </row>
    <row r="27" spans="2:11" ht="18.75" customHeight="1" outlineLevel="1" x14ac:dyDescent="0.3">
      <c r="B27" s="22">
        <v>1.18</v>
      </c>
      <c r="C27" s="61" t="s">
        <v>73</v>
      </c>
      <c r="D27" s="72" t="str">
        <f t="shared" si="1"/>
        <v>1.18 _ ՀՋ-2026</v>
      </c>
      <c r="E27" s="20" t="s">
        <v>38</v>
      </c>
      <c r="F27" s="23">
        <v>30</v>
      </c>
      <c r="G27" s="20" t="s">
        <v>500</v>
      </c>
      <c r="H27" s="54" t="s">
        <v>716</v>
      </c>
      <c r="I27" s="21" t="str" cm="1">
        <f t="array" ref="I27">_xlfn.IFS(H27="Ոչ ընթացակարգային","12,3",H27="Գնանշման հարցում","13,1",H27="Մեկ անձից գնում","14,1",H27="Բաց մրցույթ","15,2",H27="Պարզեցված ընթացակարգ","12,1")</f>
        <v>12,3</v>
      </c>
      <c r="J27" s="42" t="s">
        <v>312</v>
      </c>
      <c r="K27" s="9"/>
    </row>
    <row r="28" spans="2:11" ht="18.75" customHeight="1" outlineLevel="1" x14ac:dyDescent="0.3">
      <c r="B28" s="20">
        <v>1.19</v>
      </c>
      <c r="C28" s="61" t="s">
        <v>74</v>
      </c>
      <c r="D28" s="72" t="str">
        <f t="shared" si="1"/>
        <v>1.19 _ ՀՋ-2026</v>
      </c>
      <c r="E28" s="20" t="s">
        <v>38</v>
      </c>
      <c r="F28" s="23">
        <v>30</v>
      </c>
      <c r="G28" s="20" t="s">
        <v>500</v>
      </c>
      <c r="H28" s="54" t="s">
        <v>716</v>
      </c>
      <c r="I28" s="21" t="str" cm="1">
        <f t="array" ref="I28">_xlfn.IFS(H28="Ոչ ընթացակարգային","12,3",H28="Գնանշման հարցում","13,1",H28="Մեկ անձից գնում","14,1",H28="Բաց մրցույթ","15,2",H28="Պարզեցված ընթացակարգ","12,1")</f>
        <v>12,3</v>
      </c>
      <c r="J28" s="42" t="s">
        <v>312</v>
      </c>
      <c r="K28" s="9"/>
    </row>
    <row r="29" spans="2:11" ht="18.75" customHeight="1" outlineLevel="1" x14ac:dyDescent="0.3">
      <c r="B29" s="22">
        <v>1.2</v>
      </c>
      <c r="C29" s="61" t="s">
        <v>99</v>
      </c>
      <c r="D29" s="72" t="str">
        <f t="shared" si="1"/>
        <v>1.2 _ ՀՋ-2026</v>
      </c>
      <c r="E29" s="20" t="s">
        <v>102</v>
      </c>
      <c r="F29" s="23">
        <v>20</v>
      </c>
      <c r="G29" s="20" t="s">
        <v>500</v>
      </c>
      <c r="H29" s="54" t="s">
        <v>716</v>
      </c>
      <c r="I29" s="21" t="str" cm="1">
        <f t="array" ref="I29">_xlfn.IFS(H29="Ոչ ընթացակարգային","12,3",H29="Գնանշման հարցում","13,1",H29="Մեկ անձից գնում","14,1",H29="Բաց մրցույթ","15,2",H29="Պարզեցված ընթացակարգ","12,1")</f>
        <v>12,3</v>
      </c>
      <c r="J29" s="42" t="s">
        <v>312</v>
      </c>
      <c r="K29" s="9"/>
    </row>
    <row r="30" spans="2:11" ht="18.75" customHeight="1" outlineLevel="1" x14ac:dyDescent="0.3">
      <c r="B30" s="20">
        <v>1.21</v>
      </c>
      <c r="C30" s="61" t="s">
        <v>100</v>
      </c>
      <c r="D30" s="72" t="str">
        <f t="shared" si="1"/>
        <v>1.21 _ ՀՋ-2026</v>
      </c>
      <c r="E30" s="20" t="s">
        <v>102</v>
      </c>
      <c r="F30" s="23">
        <v>20</v>
      </c>
      <c r="G30" s="20" t="s">
        <v>500</v>
      </c>
      <c r="H30" s="54" t="s">
        <v>716</v>
      </c>
      <c r="I30" s="21" t="str" cm="1">
        <f t="array" ref="I30">_xlfn.IFS(H30="Ոչ ընթացակարգային","12,3",H30="Գնանշման հարցում","13,1",H30="Մեկ անձից գնում","14,1",H30="Բաց մրցույթ","15,2",H30="Պարզեցված ընթացակարգ","12,1")</f>
        <v>12,3</v>
      </c>
      <c r="J30" s="42" t="s">
        <v>312</v>
      </c>
      <c r="K30" s="9"/>
    </row>
    <row r="31" spans="2:11" ht="18.75" customHeight="1" outlineLevel="1" x14ac:dyDescent="0.3">
      <c r="B31" s="22">
        <v>1.22</v>
      </c>
      <c r="C31" s="61" t="s">
        <v>101</v>
      </c>
      <c r="D31" s="72" t="str">
        <f t="shared" si="1"/>
        <v>1.22 _ ՀՋ-2026</v>
      </c>
      <c r="E31" s="20" t="s">
        <v>102</v>
      </c>
      <c r="F31" s="23">
        <v>15</v>
      </c>
      <c r="G31" s="20" t="s">
        <v>500</v>
      </c>
      <c r="H31" s="54" t="s">
        <v>716</v>
      </c>
      <c r="I31" s="21" t="str" cm="1">
        <f t="array" ref="I31">_xlfn.IFS(H31="Ոչ ընթացակարգային","12,3",H31="Գնանշման հարցում","13,1",H31="Մեկ անձից գնում","14,1",H31="Բաց մրցույթ","15,2",H31="Պարզեցված ընթացակարգ","12,1")</f>
        <v>12,3</v>
      </c>
      <c r="J31" s="42" t="s">
        <v>312</v>
      </c>
      <c r="K31" s="9"/>
    </row>
    <row r="32" spans="2:11" ht="18.75" customHeight="1" outlineLevel="1" x14ac:dyDescent="0.3">
      <c r="B32" s="20">
        <v>1.23</v>
      </c>
      <c r="C32" s="61" t="s">
        <v>949</v>
      </c>
      <c r="D32" s="72" t="str">
        <f t="shared" si="1"/>
        <v>1.23 _ ՀՋ-2026</v>
      </c>
      <c r="E32" s="20" t="s">
        <v>102</v>
      </c>
      <c r="F32" s="23">
        <v>20</v>
      </c>
      <c r="G32" s="20" t="s">
        <v>500</v>
      </c>
      <c r="H32" s="54" t="s">
        <v>716</v>
      </c>
      <c r="I32" s="21" t="str" cm="1">
        <f t="array" ref="I32">_xlfn.IFS(H32="Ոչ ընթացակարգային","12,3",H32="Գնանշման հարցում","13,1",H32="Մեկ անձից գնում","14,1",H32="Բաց մրցույթ","15,2",H32="Պարզեցված ընթացակարգ","12,1")</f>
        <v>12,3</v>
      </c>
      <c r="J32" s="42" t="s">
        <v>312</v>
      </c>
      <c r="K32" s="9"/>
    </row>
    <row r="33" spans="2:11" ht="18.75" customHeight="1" outlineLevel="1" x14ac:dyDescent="0.3">
      <c r="B33" s="22">
        <v>1.24</v>
      </c>
      <c r="C33" s="61" t="s">
        <v>506</v>
      </c>
      <c r="D33" s="72" t="str">
        <f t="shared" si="1"/>
        <v>1.24 _ ՀՋ-2026</v>
      </c>
      <c r="E33" s="20" t="s">
        <v>275</v>
      </c>
      <c r="F33" s="23">
        <v>0.1</v>
      </c>
      <c r="G33" s="20" t="s">
        <v>500</v>
      </c>
      <c r="H33" s="54" t="s">
        <v>716</v>
      </c>
      <c r="I33" s="21" t="str" cm="1">
        <f t="array" ref="I33">_xlfn.IFS(H33="Ոչ ընթացակարգային","12,3",H33="Գնանշման հարցում","13,1",H33="Մեկ անձից գնում","14,1",H33="Բաց մրցույթ","15,2",H33="Պարզեցված ընթացակարգ","12,1")</f>
        <v>12,3</v>
      </c>
      <c r="J33" s="42" t="s">
        <v>312</v>
      </c>
      <c r="K33" s="9"/>
    </row>
    <row r="34" spans="2:11" ht="18.75" customHeight="1" outlineLevel="1" x14ac:dyDescent="0.3">
      <c r="B34" s="20">
        <v>1.25</v>
      </c>
      <c r="C34" s="61" t="s">
        <v>507</v>
      </c>
      <c r="D34" s="72" t="str">
        <f t="shared" si="1"/>
        <v>1.25 _ ՀՋ-2026</v>
      </c>
      <c r="E34" s="20" t="s">
        <v>275</v>
      </c>
      <c r="F34" s="23">
        <v>0.1</v>
      </c>
      <c r="G34" s="20" t="s">
        <v>500</v>
      </c>
      <c r="H34" s="54" t="s">
        <v>716</v>
      </c>
      <c r="I34" s="21" t="str" cm="1">
        <f t="array" ref="I34">_xlfn.IFS(H34="Ոչ ընթացակարգային","12,3",H34="Գնանշման հարցում","13,1",H34="Մեկ անձից գնում","14,1",H34="Բաց մրցույթ","15,2",H34="Պարզեցված ընթացակարգ","12,1")</f>
        <v>12,3</v>
      </c>
      <c r="J34" s="42" t="s">
        <v>312</v>
      </c>
      <c r="K34" s="9"/>
    </row>
    <row r="35" spans="2:11" ht="18.75" customHeight="1" outlineLevel="1" x14ac:dyDescent="0.3">
      <c r="B35" s="22">
        <v>1.26</v>
      </c>
      <c r="C35" s="61" t="s">
        <v>508</v>
      </c>
      <c r="D35" s="72" t="str">
        <f t="shared" si="1"/>
        <v>1.26 _ ՀՋ-2026</v>
      </c>
      <c r="E35" s="20" t="s">
        <v>275</v>
      </c>
      <c r="F35" s="23">
        <v>0.1</v>
      </c>
      <c r="G35" s="20" t="s">
        <v>500</v>
      </c>
      <c r="H35" s="54" t="s">
        <v>716</v>
      </c>
      <c r="I35" s="21" t="str" cm="1">
        <f t="array" ref="I35">_xlfn.IFS(H35="Ոչ ընթացակարգային","12,3",H35="Գնանշման հարցում","13,1",H35="Մեկ անձից գնում","14,1",H35="Բաց մրցույթ","15,2",H35="Պարզեցված ընթացակարգ","12,1")</f>
        <v>12,3</v>
      </c>
      <c r="J35" s="42" t="s">
        <v>312</v>
      </c>
      <c r="K35" s="9"/>
    </row>
    <row r="36" spans="2:11" ht="18.75" customHeight="1" outlineLevel="1" x14ac:dyDescent="0.3">
      <c r="B36" s="20">
        <v>1.27</v>
      </c>
      <c r="C36" s="61" t="s">
        <v>509</v>
      </c>
      <c r="D36" s="72" t="str">
        <f t="shared" si="1"/>
        <v>1.27 _ ՀՋ-2026</v>
      </c>
      <c r="E36" s="20" t="s">
        <v>275</v>
      </c>
      <c r="F36" s="23">
        <v>0.2</v>
      </c>
      <c r="G36" s="20" t="s">
        <v>500</v>
      </c>
      <c r="H36" s="54" t="s">
        <v>716</v>
      </c>
      <c r="I36" s="21" t="str" cm="1">
        <f t="array" ref="I36">_xlfn.IFS(H36="Ոչ ընթացակարգային","12,3",H36="Գնանշման հարցում","13,1",H36="Մեկ անձից գնում","14,1",H36="Բաց մրցույթ","15,2",H36="Պարզեցված ընթացակարգ","12,1")</f>
        <v>12,3</v>
      </c>
      <c r="J36" s="42" t="s">
        <v>312</v>
      </c>
      <c r="K36" s="9"/>
    </row>
    <row r="37" spans="2:11" ht="18.75" customHeight="1" outlineLevel="1" x14ac:dyDescent="0.3">
      <c r="B37" s="22">
        <v>1.28</v>
      </c>
      <c r="C37" s="61" t="s">
        <v>276</v>
      </c>
      <c r="D37" s="72" t="str">
        <f t="shared" si="1"/>
        <v>1.28 _ ՀՋ-2026</v>
      </c>
      <c r="E37" s="20" t="s">
        <v>275</v>
      </c>
      <c r="F37" s="23">
        <v>0.1</v>
      </c>
      <c r="G37" s="20" t="s">
        <v>500</v>
      </c>
      <c r="H37" s="54" t="s">
        <v>716</v>
      </c>
      <c r="I37" s="21" t="str" cm="1">
        <f t="array" ref="I37">_xlfn.IFS(H37="Ոչ ընթացակարգային","12,3",H37="Գնանշման հարցում","13,1",H37="Մեկ անձից գնում","14,1",H37="Բաց մրցույթ","15,2",H37="Պարզեցված ընթացակարգ","12,1")</f>
        <v>12,3</v>
      </c>
      <c r="J37" s="42" t="s">
        <v>312</v>
      </c>
      <c r="K37" s="9"/>
    </row>
    <row r="38" spans="2:11" ht="18.75" customHeight="1" outlineLevel="1" x14ac:dyDescent="0.3">
      <c r="B38" s="20">
        <v>1.29</v>
      </c>
      <c r="C38" s="61" t="s">
        <v>510</v>
      </c>
      <c r="D38" s="72" t="str">
        <f t="shared" si="1"/>
        <v>1.29 _ ՀՋ-2026</v>
      </c>
      <c r="E38" s="20" t="s">
        <v>275</v>
      </c>
      <c r="F38" s="23">
        <v>0.2</v>
      </c>
      <c r="G38" s="20" t="s">
        <v>500</v>
      </c>
      <c r="H38" s="54" t="s">
        <v>716</v>
      </c>
      <c r="I38" s="21" t="str" cm="1">
        <f t="array" ref="I38">_xlfn.IFS(H38="Ոչ ընթացակարգային","12,3",H38="Գնանշման հարցում","13,1",H38="Մեկ անձից գնում","14,1",H38="Բաց մրցույթ","15,2",H38="Պարզեցված ընթացակարգ","12,1")</f>
        <v>12,3</v>
      </c>
      <c r="J38" s="42" t="s">
        <v>312</v>
      </c>
      <c r="K38" s="9"/>
    </row>
    <row r="39" spans="2:11" ht="18.75" customHeight="1" outlineLevel="1" x14ac:dyDescent="0.3">
      <c r="B39" s="22">
        <v>1.3</v>
      </c>
      <c r="C39" s="61" t="s">
        <v>277</v>
      </c>
      <c r="D39" s="72" t="str">
        <f t="shared" si="1"/>
        <v>1.3 _ ՀՋ-2026</v>
      </c>
      <c r="E39" s="20" t="s">
        <v>275</v>
      </c>
      <c r="F39" s="23">
        <v>0.3</v>
      </c>
      <c r="G39" s="20" t="s">
        <v>500</v>
      </c>
      <c r="H39" s="54" t="s">
        <v>716</v>
      </c>
      <c r="I39" s="21" t="str" cm="1">
        <f t="array" ref="I39">_xlfn.IFS(H39="Ոչ ընթացակարգային","12,3",H39="Գնանշման հարցում","13,1",H39="Մեկ անձից գնում","14,1",H39="Բաց մրցույթ","15,2",H39="Պարզեցված ընթացակարգ","12,1")</f>
        <v>12,3</v>
      </c>
      <c r="J39" s="42" t="s">
        <v>312</v>
      </c>
      <c r="K39" s="9"/>
    </row>
    <row r="40" spans="2:11" ht="18.75" customHeight="1" outlineLevel="1" x14ac:dyDescent="0.3">
      <c r="B40" s="20">
        <v>1.31</v>
      </c>
      <c r="C40" s="61" t="s">
        <v>278</v>
      </c>
      <c r="D40" s="72" t="str">
        <f t="shared" si="1"/>
        <v>1.31 _ ՀՋ-2026</v>
      </c>
      <c r="E40" s="20" t="s">
        <v>275</v>
      </c>
      <c r="F40" s="23">
        <v>0.5</v>
      </c>
      <c r="G40" s="20" t="s">
        <v>500</v>
      </c>
      <c r="H40" s="54" t="s">
        <v>716</v>
      </c>
      <c r="I40" s="21" t="str" cm="1">
        <f t="array" ref="I40">_xlfn.IFS(H40="Ոչ ընթացակարգային","12,3",H40="Գնանշման հարցում","13,1",H40="Մեկ անձից գնում","14,1",H40="Բաց մրցույթ","15,2",H40="Պարզեցված ընթացակարգ","12,1")</f>
        <v>12,3</v>
      </c>
      <c r="J40" s="42" t="s">
        <v>312</v>
      </c>
      <c r="K40" s="9"/>
    </row>
    <row r="41" spans="2:11" ht="18.75" customHeight="1" outlineLevel="1" x14ac:dyDescent="0.3">
      <c r="B41" s="22">
        <v>1.32</v>
      </c>
      <c r="C41" s="61" t="s">
        <v>511</v>
      </c>
      <c r="D41" s="72" t="str">
        <f t="shared" si="1"/>
        <v>1.32 _ ՀՋ-2026</v>
      </c>
      <c r="E41" s="20" t="s">
        <v>275</v>
      </c>
      <c r="F41" s="23">
        <v>0.5</v>
      </c>
      <c r="G41" s="20" t="s">
        <v>500</v>
      </c>
      <c r="H41" s="54" t="s">
        <v>716</v>
      </c>
      <c r="I41" s="21" t="str" cm="1">
        <f t="array" ref="I41">_xlfn.IFS(H41="Ոչ ընթացակարգային","12,3",H41="Գնանշման հարցում","13,1",H41="Մեկ անձից գնում","14,1",H41="Բաց մրցույթ","15,2",H41="Պարզեցված ընթացակարգ","12,1")</f>
        <v>12,3</v>
      </c>
      <c r="J41" s="42" t="s">
        <v>312</v>
      </c>
      <c r="K41" s="9"/>
    </row>
    <row r="42" spans="2:11" ht="18.75" customHeight="1" outlineLevel="1" x14ac:dyDescent="0.3">
      <c r="B42" s="20">
        <v>1.33</v>
      </c>
      <c r="C42" s="61" t="s">
        <v>406</v>
      </c>
      <c r="D42" s="72" t="str">
        <f t="shared" si="1"/>
        <v>1.33 _ ՀՋ-2026</v>
      </c>
      <c r="E42" s="20" t="s">
        <v>38</v>
      </c>
      <c r="F42" s="23">
        <v>60</v>
      </c>
      <c r="G42" s="20" t="s">
        <v>500</v>
      </c>
      <c r="H42" s="54" t="s">
        <v>716</v>
      </c>
      <c r="I42" s="21" t="str" cm="1">
        <f t="array" ref="I42">_xlfn.IFS(H42="Ոչ ընթացակարգային","12,3",H42="Գնանշման հարցում","13,1",H42="Մեկ անձից գնում","14,1",H42="Բաց մրցույթ","15,2",H42="Պարզեցված ընթացակարգ","12,1")</f>
        <v>12,3</v>
      </c>
      <c r="J42" s="42" t="s">
        <v>312</v>
      </c>
      <c r="K42" s="9"/>
    </row>
    <row r="43" spans="2:11" ht="18.75" customHeight="1" outlineLevel="1" x14ac:dyDescent="0.3">
      <c r="B43" s="22">
        <v>1.34</v>
      </c>
      <c r="C43" s="61" t="s">
        <v>407</v>
      </c>
      <c r="D43" s="72" t="str">
        <f t="shared" si="1"/>
        <v>1.34 _ ՀՋ-2026</v>
      </c>
      <c r="E43" s="20" t="s">
        <v>38</v>
      </c>
      <c r="F43" s="23">
        <v>120</v>
      </c>
      <c r="G43" s="20" t="s">
        <v>500</v>
      </c>
      <c r="H43" s="54" t="s">
        <v>716</v>
      </c>
      <c r="I43" s="21" t="str" cm="1">
        <f t="array" ref="I43">_xlfn.IFS(H43="Ոչ ընթացակարգային","12,3",H43="Գնանշման հարցում","13,1",H43="Մեկ անձից գնում","14,1",H43="Բաց մրցույթ","15,2",H43="Պարզեցված ընթացակարգ","12,1")</f>
        <v>12,3</v>
      </c>
      <c r="J43" s="42" t="s">
        <v>312</v>
      </c>
      <c r="K43" s="9"/>
    </row>
    <row r="44" spans="2:11" ht="18.75" customHeight="1" outlineLevel="1" x14ac:dyDescent="0.3">
      <c r="B44" s="20">
        <v>1.35</v>
      </c>
      <c r="C44" s="61" t="s">
        <v>408</v>
      </c>
      <c r="D44" s="72" t="str">
        <f t="shared" si="1"/>
        <v>1.35 _ ՀՋ-2026</v>
      </c>
      <c r="E44" s="20" t="s">
        <v>38</v>
      </c>
      <c r="F44" s="23">
        <v>60</v>
      </c>
      <c r="G44" s="20" t="s">
        <v>500</v>
      </c>
      <c r="H44" s="54" t="s">
        <v>716</v>
      </c>
      <c r="I44" s="21" t="str" cm="1">
        <f t="array" ref="I44">_xlfn.IFS(H44="Ոչ ընթացակարգային","12,3",H44="Գնանշման հարցում","13,1",H44="Մեկ անձից գնում","14,1",H44="Բաց մրցույթ","15,2",H44="Պարզեցված ընթացակարգ","12,1")</f>
        <v>12,3</v>
      </c>
      <c r="J44" s="42" t="s">
        <v>312</v>
      </c>
      <c r="K44" s="9"/>
    </row>
    <row r="45" spans="2:11" ht="18.75" customHeight="1" outlineLevel="1" x14ac:dyDescent="0.3">
      <c r="B45" s="22">
        <v>1.36</v>
      </c>
      <c r="C45" s="61" t="s">
        <v>997</v>
      </c>
      <c r="D45" s="72" t="str">
        <f t="shared" si="1"/>
        <v>1.36 _ ՀՋ-2026</v>
      </c>
      <c r="E45" s="20" t="s">
        <v>275</v>
      </c>
      <c r="F45" s="23">
        <v>2.2000000000000002</v>
      </c>
      <c r="G45" s="20" t="s">
        <v>500</v>
      </c>
      <c r="H45" s="54" t="s">
        <v>716</v>
      </c>
      <c r="I45" s="21" t="str" cm="1">
        <f t="array" ref="I45">_xlfn.IFS(H45="Ոչ ընթացակարգային","12,3",H45="Գնանշման հարցում","13,1",H45="Մեկ անձից գնում","14,1",H45="Բաց մրցույթ","15,2",H45="Պարզեցված ընթացակարգ","12,1")</f>
        <v>12,3</v>
      </c>
      <c r="J45" s="42" t="s">
        <v>312</v>
      </c>
      <c r="K45" s="9"/>
    </row>
    <row r="46" spans="2:11" ht="18.75" customHeight="1" outlineLevel="1" x14ac:dyDescent="0.3">
      <c r="B46" s="20">
        <v>1.37</v>
      </c>
      <c r="C46" s="61" t="s">
        <v>998</v>
      </c>
      <c r="D46" s="72" t="str">
        <f t="shared" si="1"/>
        <v>1.37 _ ՀՋ-2026</v>
      </c>
      <c r="E46" s="20" t="s">
        <v>275</v>
      </c>
      <c r="F46" s="23">
        <v>0.5</v>
      </c>
      <c r="G46" s="20" t="s">
        <v>500</v>
      </c>
      <c r="H46" s="54" t="s">
        <v>716</v>
      </c>
      <c r="I46" s="21" t="str" cm="1">
        <f t="array" ref="I46">_xlfn.IFS(H46="Ոչ ընթացակարգային","12,3",H46="Գնանշման հարցում","13,1",H46="Մեկ անձից գնում","14,1",H46="Բաց մրցույթ","15,2",H46="Պարզեցված ընթացակարգ","12,1")</f>
        <v>12,3</v>
      </c>
      <c r="J46" s="42" t="s">
        <v>312</v>
      </c>
      <c r="K46" s="9"/>
    </row>
    <row r="47" spans="2:11" ht="18.75" customHeight="1" outlineLevel="1" x14ac:dyDescent="0.3">
      <c r="B47" s="22">
        <v>1.38</v>
      </c>
      <c r="C47" s="61" t="s">
        <v>999</v>
      </c>
      <c r="D47" s="72" t="str">
        <f t="shared" si="1"/>
        <v>1.38 _ ՀՋ-2026</v>
      </c>
      <c r="E47" s="20" t="s">
        <v>275</v>
      </c>
      <c r="F47" s="23">
        <v>0.1</v>
      </c>
      <c r="G47" s="20" t="s">
        <v>500</v>
      </c>
      <c r="H47" s="54" t="s">
        <v>716</v>
      </c>
      <c r="I47" s="21" t="str" cm="1">
        <f t="array" ref="I47">_xlfn.IFS(H47="Ոչ ընթացակարգային","12,3",H47="Գնանշման հարցում","13,1",H47="Մեկ անձից գնում","14,1",H47="Բաց մրցույթ","15,2",H47="Պարզեցված ընթացակարգ","12,1")</f>
        <v>12,3</v>
      </c>
      <c r="J47" s="42" t="s">
        <v>312</v>
      </c>
      <c r="K47" s="9"/>
    </row>
    <row r="48" spans="2:11" ht="18.75" customHeight="1" outlineLevel="1" x14ac:dyDescent="0.3">
      <c r="B48" s="20">
        <v>1.39</v>
      </c>
      <c r="C48" s="61" t="s">
        <v>1000</v>
      </c>
      <c r="D48" s="72" t="str">
        <f t="shared" si="1"/>
        <v>1.39 _ ՀՋ-2026</v>
      </c>
      <c r="E48" s="20" t="s">
        <v>275</v>
      </c>
      <c r="F48" s="22">
        <v>0.15</v>
      </c>
      <c r="G48" s="20" t="s">
        <v>500</v>
      </c>
      <c r="H48" s="54" t="s">
        <v>716</v>
      </c>
      <c r="I48" s="21" t="str" cm="1">
        <f t="array" ref="I48">_xlfn.IFS(H48="Ոչ ընթացակարգային","12,3",H48="Գնանշման հարցում","13,1",H48="Մեկ անձից գնում","14,1",H48="Բաց մրցույթ","15,2",H48="Պարզեցված ընթացակարգ","12,1")</f>
        <v>12,3</v>
      </c>
      <c r="J48" s="42" t="s">
        <v>312</v>
      </c>
      <c r="K48" s="9"/>
    </row>
    <row r="49" spans="2:11" ht="18.75" customHeight="1" outlineLevel="1" x14ac:dyDescent="0.3">
      <c r="B49" s="22">
        <v>1.4</v>
      </c>
      <c r="C49" s="61" t="s">
        <v>426</v>
      </c>
      <c r="D49" s="72" t="str">
        <f t="shared" si="1"/>
        <v>1.4 _ ՀՋ-2026</v>
      </c>
      <c r="E49" s="20" t="s">
        <v>67</v>
      </c>
      <c r="F49" s="23">
        <v>2</v>
      </c>
      <c r="G49" s="20" t="s">
        <v>500</v>
      </c>
      <c r="H49" s="54" t="s">
        <v>716</v>
      </c>
      <c r="I49" s="21" t="str" cm="1">
        <f t="array" ref="I49">_xlfn.IFS(H49="Ոչ ընթացակարգային","12,3",H49="Գնանշման հարցում","13,1",H49="Մեկ անձից գնում","14,1",H49="Բաց մրցույթ","15,2",H49="Պարզեցված ընթացակարգ","12,1")</f>
        <v>12,3</v>
      </c>
      <c r="J49" s="42" t="s">
        <v>312</v>
      </c>
      <c r="K49" s="9"/>
    </row>
    <row r="50" spans="2:11" ht="18.75" customHeight="1" outlineLevel="1" x14ac:dyDescent="0.3">
      <c r="B50" s="20">
        <v>1.41</v>
      </c>
      <c r="C50" s="61" t="s">
        <v>427</v>
      </c>
      <c r="D50" s="72" t="str">
        <f t="shared" si="1"/>
        <v>1.41 _ ՀՋ-2026</v>
      </c>
      <c r="E50" s="20" t="s">
        <v>67</v>
      </c>
      <c r="F50" s="23">
        <v>2</v>
      </c>
      <c r="G50" s="20" t="s">
        <v>500</v>
      </c>
      <c r="H50" s="54" t="s">
        <v>716</v>
      </c>
      <c r="I50" s="21" t="str" cm="1">
        <f t="array" ref="I50">_xlfn.IFS(H50="Ոչ ընթացակարգային","12,3",H50="Գնանշման հարցում","13,1",H50="Մեկ անձից գնում","14,1",H50="Բաց մրցույթ","15,2",H50="Պարզեցված ընթացակարգ","12,1")</f>
        <v>12,3</v>
      </c>
      <c r="J50" s="42" t="s">
        <v>312</v>
      </c>
      <c r="K50" s="9"/>
    </row>
    <row r="51" spans="2:11" ht="18.75" customHeight="1" outlineLevel="1" x14ac:dyDescent="0.3">
      <c r="B51" s="22">
        <v>1.42</v>
      </c>
      <c r="C51" s="61" t="s">
        <v>889</v>
      </c>
      <c r="D51" s="72" t="str">
        <f t="shared" si="1"/>
        <v>1.42 _ ՀՋ-2026</v>
      </c>
      <c r="E51" s="20" t="s">
        <v>67</v>
      </c>
      <c r="F51" s="23">
        <v>80</v>
      </c>
      <c r="G51" s="20" t="s">
        <v>500</v>
      </c>
      <c r="H51" s="54" t="s">
        <v>717</v>
      </c>
      <c r="I51" s="21" t="str" cm="1">
        <f t="array" ref="I51">_xlfn.IFS(H51="Ոչ ընթացակարգային","12,3",H51="Գնանշման հարցում","13,1",H51="Մեկ անձից գնում","14,1",H51="Բաց մրցույթ","15,2",H51="Պարզեցված ընթացակարգ","12,1")</f>
        <v>12,1</v>
      </c>
      <c r="J51" s="42" t="s">
        <v>312</v>
      </c>
      <c r="K51" s="9"/>
    </row>
    <row r="52" spans="2:11" ht="18.75" customHeight="1" outlineLevel="1" x14ac:dyDescent="0.3">
      <c r="B52" s="20">
        <v>1.43</v>
      </c>
      <c r="C52" s="61" t="s">
        <v>890</v>
      </c>
      <c r="D52" s="72" t="str">
        <f t="shared" si="1"/>
        <v>1.43 _ ՀՋ-2026</v>
      </c>
      <c r="E52" s="20" t="s">
        <v>67</v>
      </c>
      <c r="F52" s="23">
        <v>3</v>
      </c>
      <c r="G52" s="20" t="s">
        <v>500</v>
      </c>
      <c r="H52" s="54" t="s">
        <v>716</v>
      </c>
      <c r="I52" s="21" t="str" cm="1">
        <f t="array" ref="I52">_xlfn.IFS(H52="Ոչ ընթացակարգային","12,3",H52="Գնանշման հարցում","13,1",H52="Մեկ անձից գնում","14,1",H52="Բաց մրցույթ","15,2",H52="Պարզեցված ընթացակարգ","12,1")</f>
        <v>12,3</v>
      </c>
      <c r="J52" s="42" t="s">
        <v>312</v>
      </c>
      <c r="K52" s="9"/>
    </row>
    <row r="53" spans="2:11" ht="18.75" customHeight="1" outlineLevel="1" x14ac:dyDescent="0.3">
      <c r="B53" s="22">
        <v>1.44</v>
      </c>
      <c r="C53" s="61" t="s">
        <v>996</v>
      </c>
      <c r="D53" s="72" t="str">
        <f t="shared" si="1"/>
        <v>1.44 _ ՀՋ-2026</v>
      </c>
      <c r="E53" s="20" t="s">
        <v>275</v>
      </c>
      <c r="F53" s="23">
        <v>1</v>
      </c>
      <c r="G53" s="20" t="s">
        <v>500</v>
      </c>
      <c r="H53" s="54" t="s">
        <v>716</v>
      </c>
      <c r="I53" s="21" t="str" cm="1">
        <f t="array" ref="I53">_xlfn.IFS(H53="Ոչ ընթացակարգային","12,3",H53="Գնանշման հարցում","13,1",H53="Մեկ անձից գնում","14,1",H53="Բաց մրցույթ","15,2",H53="Պարզեցված ընթացակարգ","12,1")</f>
        <v>12,3</v>
      </c>
      <c r="J53" s="42" t="s">
        <v>312</v>
      </c>
      <c r="K53" s="9"/>
    </row>
    <row r="54" spans="2:11" s="6" customFormat="1" ht="18.75" customHeight="1" x14ac:dyDescent="0.25">
      <c r="B54" s="13">
        <v>2</v>
      </c>
      <c r="C54" s="66" t="s">
        <v>467</v>
      </c>
      <c r="D54" s="71" t="str">
        <f>B54&amp;" " &amp; "_" &amp; " " &amp; "ՀՋ-2026"</f>
        <v>2 _ ՀՋ-2026</v>
      </c>
      <c r="E54" s="13" t="s">
        <v>492</v>
      </c>
      <c r="F54" s="13">
        <v>1</v>
      </c>
      <c r="G54" s="13" t="s">
        <v>500</v>
      </c>
      <c r="H54" s="55" t="s">
        <v>716</v>
      </c>
      <c r="I54" s="19" t="str" cm="1">
        <f t="array" ref="I54">_xlfn.IFS(H54="Ոչ ընթացակարգային","12,3",H54="Գնանշման հարցում","13,1",H54="Մեկ անձից գնում","14,1",H54="Բաց մրցույթ","15,2",H54="Պարզեցված ընթացակարգ","12,1")</f>
        <v>12,3</v>
      </c>
      <c r="J54" s="41" t="s">
        <v>312</v>
      </c>
    </row>
    <row r="55" spans="2:11" ht="18.75" customHeight="1" outlineLevel="1" x14ac:dyDescent="0.3">
      <c r="B55" s="20">
        <v>2.1</v>
      </c>
      <c r="C55" s="61" t="s">
        <v>3</v>
      </c>
      <c r="D55" s="72" t="str">
        <f t="shared" ref="D55:D61" si="2">B55&amp;" " &amp; "_" &amp; " " &amp; "ՀՋ-2026"</f>
        <v>2.1 _ ՀՋ-2026</v>
      </c>
      <c r="E55" s="20" t="s">
        <v>1</v>
      </c>
      <c r="F55" s="20">
        <v>10</v>
      </c>
      <c r="G55" s="20" t="s">
        <v>500</v>
      </c>
      <c r="H55" s="54" t="s">
        <v>716</v>
      </c>
      <c r="I55" s="20" t="str" cm="1">
        <f t="array" ref="I55">_xlfn.IFS(H55="Ոչ ընթացակարգային","12,3",H55="Գնանշման հարցում","13,1",H55="Մեկ անձից գնում","14,1",H55="Բաց մրցույթ","15,2",H55="Պարզեցված ընթացակարգ","12,1")</f>
        <v>12,3</v>
      </c>
      <c r="J55" s="42" t="s">
        <v>312</v>
      </c>
      <c r="K55" s="9"/>
    </row>
    <row r="56" spans="2:11" ht="18.75" customHeight="1" outlineLevel="1" x14ac:dyDescent="0.3">
      <c r="B56" s="20">
        <v>2.2000000000000002</v>
      </c>
      <c r="C56" s="61" t="s">
        <v>4</v>
      </c>
      <c r="D56" s="72" t="str">
        <f t="shared" si="2"/>
        <v>2.2 _ ՀՋ-2026</v>
      </c>
      <c r="E56" s="20" t="s">
        <v>1</v>
      </c>
      <c r="F56" s="20">
        <v>25</v>
      </c>
      <c r="G56" s="20" t="s">
        <v>500</v>
      </c>
      <c r="H56" s="54" t="s">
        <v>716</v>
      </c>
      <c r="I56" s="20" t="str" cm="1">
        <f t="array" ref="I56">_xlfn.IFS(H56="Ոչ ընթացակարգային","12,3",H56="Գնանշման հարցում","13,1",H56="Մեկ անձից գնում","14,1",H56="Բաց մրցույթ","15,2",H56="Պարզեցված ընթացակարգ","12,1")</f>
        <v>12,3</v>
      </c>
      <c r="J56" s="42" t="s">
        <v>312</v>
      </c>
      <c r="K56" s="9"/>
    </row>
    <row r="57" spans="2:11" ht="18.75" customHeight="1" outlineLevel="1" x14ac:dyDescent="0.3">
      <c r="B57" s="20">
        <v>2.2999999999999998</v>
      </c>
      <c r="C57" s="61" t="s">
        <v>935</v>
      </c>
      <c r="D57" s="72" t="str">
        <f t="shared" si="2"/>
        <v>2.3 _ ՀՋ-2026</v>
      </c>
      <c r="E57" s="20" t="s">
        <v>1</v>
      </c>
      <c r="F57" s="20">
        <v>20</v>
      </c>
      <c r="G57" s="20" t="s">
        <v>500</v>
      </c>
      <c r="H57" s="54" t="s">
        <v>716</v>
      </c>
      <c r="I57" s="20" t="str" cm="1">
        <f t="array" ref="I57">_xlfn.IFS(H57="Ոչ ընթացակարգային","12,3",H57="Գնանշման հարցում","13,1",H57="Մեկ անձից գնում","14,1",H57="Բաց մրցույթ","15,2",H57="Պարզեցված ընթացակարգ","12,1")</f>
        <v>12,3</v>
      </c>
      <c r="J57" s="42" t="s">
        <v>312</v>
      </c>
      <c r="K57" s="9"/>
    </row>
    <row r="58" spans="2:11" ht="18.75" customHeight="1" outlineLevel="1" x14ac:dyDescent="0.3">
      <c r="B58" s="20">
        <v>2.4</v>
      </c>
      <c r="C58" s="61" t="s">
        <v>5</v>
      </c>
      <c r="D58" s="72" t="str">
        <f t="shared" si="2"/>
        <v>2.4 _ ՀՋ-2026</v>
      </c>
      <c r="E58" s="20" t="s">
        <v>1</v>
      </c>
      <c r="F58" s="20">
        <v>20</v>
      </c>
      <c r="G58" s="20" t="s">
        <v>500</v>
      </c>
      <c r="H58" s="54" t="s">
        <v>716</v>
      </c>
      <c r="I58" s="20" t="str" cm="1">
        <f t="array" ref="I58">_xlfn.IFS(H58="Ոչ ընթացակարգային","12,3",H58="Գնանշման հարցում","13,1",H58="Մեկ անձից գնում","14,1",H58="Բաց մրցույթ","15,2",H58="Պարզեցված ընթացակարգ","12,1")</f>
        <v>12,3</v>
      </c>
      <c r="J58" s="42" t="s">
        <v>312</v>
      </c>
      <c r="K58" s="9"/>
    </row>
    <row r="59" spans="2:11" ht="18.75" customHeight="1" outlineLevel="1" x14ac:dyDescent="0.3">
      <c r="B59" s="20">
        <v>2.5</v>
      </c>
      <c r="C59" s="61" t="s">
        <v>114</v>
      </c>
      <c r="D59" s="72" t="str">
        <f t="shared" si="2"/>
        <v>2.5 _ ՀՋ-2026</v>
      </c>
      <c r="E59" s="20" t="s">
        <v>38</v>
      </c>
      <c r="F59" s="20">
        <v>5</v>
      </c>
      <c r="G59" s="20" t="s">
        <v>500</v>
      </c>
      <c r="H59" s="54" t="s">
        <v>716</v>
      </c>
      <c r="I59" s="20" t="str" cm="1">
        <f t="array" ref="I59">_xlfn.IFS(H59="Ոչ ընթացակարգային","12,3",H59="Գնանշման հարցում","13,1",H59="Մեկ անձից գնում","14,1",H59="Բաց մրցույթ","15,2",H59="Պարզեցված ընթացակարգ","12,1")</f>
        <v>12,3</v>
      </c>
      <c r="J59" s="42" t="s">
        <v>312</v>
      </c>
      <c r="K59" s="9"/>
    </row>
    <row r="60" spans="2:11" ht="18.75" customHeight="1" outlineLevel="1" x14ac:dyDescent="0.3">
      <c r="B60" s="20">
        <v>2.6</v>
      </c>
      <c r="C60" s="61" t="s">
        <v>274</v>
      </c>
      <c r="D60" s="72" t="str">
        <f t="shared" si="2"/>
        <v>2.6 _ ՀՋ-2026</v>
      </c>
      <c r="E60" s="20" t="s">
        <v>2</v>
      </c>
      <c r="F60" s="20">
        <v>25</v>
      </c>
      <c r="G60" s="20" t="s">
        <v>500</v>
      </c>
      <c r="H60" s="54" t="s">
        <v>716</v>
      </c>
      <c r="I60" s="20" t="str" cm="1">
        <f t="array" ref="I60">_xlfn.IFS(H60="Ոչ ընթացակարգային","12,3",H60="Գնանշման հարցում","13,1",H60="Մեկ անձից գնում","14,1",H60="Բաց մրցույթ","15,2",H60="Պարզեցված ընթացակարգ","12,1")</f>
        <v>12,3</v>
      </c>
      <c r="J60" s="42" t="s">
        <v>312</v>
      </c>
      <c r="K60" s="9"/>
    </row>
    <row r="61" spans="2:11" ht="18.75" customHeight="1" outlineLevel="1" x14ac:dyDescent="0.3">
      <c r="B61" s="20" t="s">
        <v>916</v>
      </c>
      <c r="C61" s="61" t="s">
        <v>917</v>
      </c>
      <c r="D61" s="72" t="str">
        <f t="shared" si="2"/>
        <v>2․7 _ ՀՋ-2026</v>
      </c>
      <c r="E61" s="20" t="s">
        <v>492</v>
      </c>
      <c r="F61" s="20">
        <v>1</v>
      </c>
      <c r="G61" s="20" t="s">
        <v>500</v>
      </c>
      <c r="H61" s="54" t="s">
        <v>716</v>
      </c>
      <c r="I61" s="20" t="str" cm="1">
        <f t="array" ref="I61">_xlfn.IFS(H61="Ոչ ընթացակարգային","12,3",H61="Գնանշման հարցում","13,1",H61="Մեկ անձից գնում","14,1",H61="Բաց մրցույթ","15,2",H61="Պարզեցված ընթացակարգ","12,1")</f>
        <v>12,3</v>
      </c>
      <c r="J61" s="42" t="s">
        <v>312</v>
      </c>
      <c r="K61" s="9"/>
    </row>
    <row r="62" spans="2:11" s="5" customFormat="1" ht="39" customHeight="1" x14ac:dyDescent="0.3">
      <c r="B62" s="13">
        <v>3</v>
      </c>
      <c r="C62" s="66" t="s">
        <v>654</v>
      </c>
      <c r="D62" s="71" t="str">
        <f>B62&amp;" " &amp; "_" &amp; " " &amp; "ՀՋ-2026"</f>
        <v>3 _ ՀՋ-2026</v>
      </c>
      <c r="E62" s="13" t="s">
        <v>492</v>
      </c>
      <c r="F62" s="13">
        <v>1</v>
      </c>
      <c r="G62" s="13" t="s">
        <v>500</v>
      </c>
      <c r="H62" s="55" t="s">
        <v>716</v>
      </c>
      <c r="I62" s="13" t="str" cm="1">
        <f t="array" ref="I62">_xlfn.IFS(H62="Ոչ ընթացակարգային","12,3",H62="Գնանշման հարցում","13,1",H62="Մեկ անձից գնում","14,1",H62="Բաց մրցույթ","15,2",H62="Պարզեցված ընթացակարգ","12,1")</f>
        <v>12,3</v>
      </c>
      <c r="J62" s="41" t="s">
        <v>312</v>
      </c>
      <c r="K62" s="6"/>
    </row>
    <row r="63" spans="2:11" ht="18.75" customHeight="1" outlineLevel="1" x14ac:dyDescent="0.3">
      <c r="B63" s="20">
        <v>3.1</v>
      </c>
      <c r="C63" s="61" t="s">
        <v>6</v>
      </c>
      <c r="D63" s="72" t="str">
        <f>B63&amp;" " &amp; "_" &amp; " " &amp; "ՀՋ-2026"</f>
        <v>3.1 _ ՀՋ-2026</v>
      </c>
      <c r="E63" s="20" t="s">
        <v>1</v>
      </c>
      <c r="F63" s="20">
        <v>10</v>
      </c>
      <c r="G63" s="20" t="s">
        <v>500</v>
      </c>
      <c r="H63" s="54" t="s">
        <v>716</v>
      </c>
      <c r="I63" s="20" t="str" cm="1">
        <f t="array" ref="I63">_xlfn.IFS(H63="Ոչ ընթացակարգային","12,3",H63="Գնանշման հարցում","13,1",H63="Մեկ անձից գնում","14,1",H63="Բաց մրցույթ","15,2",H63="Պարզեցված ընթացակարգ","12,1")</f>
        <v>12,3</v>
      </c>
      <c r="J63" s="42" t="s">
        <v>312</v>
      </c>
      <c r="K63" s="9"/>
    </row>
    <row r="64" spans="2:11" ht="18.75" customHeight="1" outlineLevel="1" x14ac:dyDescent="0.3">
      <c r="B64" s="20">
        <v>3.2</v>
      </c>
      <c r="C64" s="61" t="s">
        <v>18</v>
      </c>
      <c r="D64" s="72" t="str">
        <f t="shared" ref="D64:D99" si="3">B64&amp;" " &amp; "_" &amp; " " &amp; "ՀՋ-2026"</f>
        <v>3.2 _ ՀՋ-2026</v>
      </c>
      <c r="E64" s="20" t="s">
        <v>1</v>
      </c>
      <c r="F64" s="20">
        <v>3</v>
      </c>
      <c r="G64" s="20" t="s">
        <v>500</v>
      </c>
      <c r="H64" s="54" t="s">
        <v>716</v>
      </c>
      <c r="I64" s="20" t="str" cm="1">
        <f t="array" ref="I64">_xlfn.IFS(H64="Ոչ ընթացակարգային","12,3",H64="Գնանշման հարցում","13,1",H64="Մեկ անձից գնում","14,1",H64="Բաց մրցույթ","15,2",H64="Պարզեցված ընթացակարգ","12,1")</f>
        <v>12,3</v>
      </c>
      <c r="J64" s="42" t="s">
        <v>312</v>
      </c>
      <c r="K64" s="9"/>
    </row>
    <row r="65" spans="2:11" ht="18.75" customHeight="1" outlineLevel="1" x14ac:dyDescent="0.3">
      <c r="B65" s="20">
        <v>3.3</v>
      </c>
      <c r="C65" s="61" t="s">
        <v>19</v>
      </c>
      <c r="D65" s="72" t="str">
        <f t="shared" si="3"/>
        <v>3.3 _ ՀՋ-2026</v>
      </c>
      <c r="E65" s="20" t="s">
        <v>1</v>
      </c>
      <c r="F65" s="20">
        <v>60</v>
      </c>
      <c r="G65" s="20" t="s">
        <v>500</v>
      </c>
      <c r="H65" s="54" t="s">
        <v>716</v>
      </c>
      <c r="I65" s="20" t="str" cm="1">
        <f t="array" ref="I65">_xlfn.IFS(H65="Ոչ ընթացակարգային","12,3",H65="Գնանշման հարցում","13,1",H65="Մեկ անձից գնում","14,1",H65="Բաց մրցույթ","15,2",H65="Պարզեցված ընթացակարգ","12,1")</f>
        <v>12,3</v>
      </c>
      <c r="J65" s="42" t="s">
        <v>312</v>
      </c>
      <c r="K65" s="9"/>
    </row>
    <row r="66" spans="2:11" ht="18.75" customHeight="1" outlineLevel="1" x14ac:dyDescent="0.3">
      <c r="B66" s="20">
        <v>3.4</v>
      </c>
      <c r="C66" s="61" t="s">
        <v>20</v>
      </c>
      <c r="D66" s="72" t="str">
        <f t="shared" si="3"/>
        <v>3.4 _ ՀՋ-2026</v>
      </c>
      <c r="E66" s="20" t="s">
        <v>1</v>
      </c>
      <c r="F66" s="20">
        <v>170</v>
      </c>
      <c r="G66" s="20" t="s">
        <v>500</v>
      </c>
      <c r="H66" s="54" t="s">
        <v>716</v>
      </c>
      <c r="I66" s="20" t="str" cm="1">
        <f t="array" ref="I66">_xlfn.IFS(H66="Ոչ ընթացակարգային","12,3",H66="Գնանշման հարցում","13,1",H66="Մեկ անձից գնում","14,1",H66="Բաց մրցույթ","15,2",H66="Պարզեցված ընթացակարգ","12,1")</f>
        <v>12,3</v>
      </c>
      <c r="J66" s="42" t="s">
        <v>312</v>
      </c>
      <c r="K66" s="9"/>
    </row>
    <row r="67" spans="2:11" ht="18.75" customHeight="1" outlineLevel="1" x14ac:dyDescent="0.3">
      <c r="B67" s="20">
        <v>3.5</v>
      </c>
      <c r="C67" s="61" t="s">
        <v>21</v>
      </c>
      <c r="D67" s="72" t="str">
        <f t="shared" si="3"/>
        <v>3.5 _ ՀՋ-2026</v>
      </c>
      <c r="E67" s="20" t="s">
        <v>1</v>
      </c>
      <c r="F67" s="20">
        <v>35</v>
      </c>
      <c r="G67" s="20" t="s">
        <v>500</v>
      </c>
      <c r="H67" s="54" t="s">
        <v>716</v>
      </c>
      <c r="I67" s="20" t="str" cm="1">
        <f t="array" ref="I67">_xlfn.IFS(H67="Ոչ ընթացակարգային","12,3",H67="Գնանշման հարցում","13,1",H67="Մեկ անձից գնում","14,1",H67="Բաց մրցույթ","15,2",H67="Պարզեցված ընթացակարգ","12,1")</f>
        <v>12,3</v>
      </c>
      <c r="J67" s="42" t="s">
        <v>312</v>
      </c>
      <c r="K67" s="9"/>
    </row>
    <row r="68" spans="2:11" ht="18.75" customHeight="1" outlineLevel="1" x14ac:dyDescent="0.3">
      <c r="B68" s="20">
        <v>3.6</v>
      </c>
      <c r="C68" s="61" t="s">
        <v>22</v>
      </c>
      <c r="D68" s="72" t="str">
        <f t="shared" si="3"/>
        <v>3.6 _ ՀՋ-2026</v>
      </c>
      <c r="E68" s="20" t="s">
        <v>1</v>
      </c>
      <c r="F68" s="20">
        <v>25</v>
      </c>
      <c r="G68" s="20" t="s">
        <v>500</v>
      </c>
      <c r="H68" s="54" t="s">
        <v>716</v>
      </c>
      <c r="I68" s="20" t="str" cm="1">
        <f t="array" ref="I68">_xlfn.IFS(H68="Ոչ ընթացակարգային","12,3",H68="Գնանշման հարցում","13,1",H68="Մեկ անձից գնում","14,1",H68="Բաց մրցույթ","15,2",H68="Պարզեցված ընթացակարգ","12,1")</f>
        <v>12,3</v>
      </c>
      <c r="J68" s="42" t="s">
        <v>312</v>
      </c>
      <c r="K68" s="9"/>
    </row>
    <row r="69" spans="2:11" ht="18.75" customHeight="1" outlineLevel="1" x14ac:dyDescent="0.3">
      <c r="B69" s="20">
        <v>3.7</v>
      </c>
      <c r="C69" s="61" t="s">
        <v>23</v>
      </c>
      <c r="D69" s="72" t="str">
        <f t="shared" si="3"/>
        <v>3.7 _ ՀՋ-2026</v>
      </c>
      <c r="E69" s="20" t="s">
        <v>1</v>
      </c>
      <c r="F69" s="20">
        <v>70</v>
      </c>
      <c r="G69" s="20" t="s">
        <v>500</v>
      </c>
      <c r="H69" s="54" t="s">
        <v>716</v>
      </c>
      <c r="I69" s="20" t="str" cm="1">
        <f t="array" ref="I69">_xlfn.IFS(H69="Ոչ ընթացակարգային","12,3",H69="Գնանշման հարցում","13,1",H69="Մեկ անձից գնում","14,1",H69="Բաց մրցույթ","15,2",H69="Պարզեցված ընթացակարգ","12,1")</f>
        <v>12,3</v>
      </c>
      <c r="J69" s="42" t="s">
        <v>312</v>
      </c>
      <c r="K69" s="9"/>
    </row>
    <row r="70" spans="2:11" ht="18.75" customHeight="1" outlineLevel="1" x14ac:dyDescent="0.3">
      <c r="B70" s="20">
        <v>3.8</v>
      </c>
      <c r="C70" s="61" t="s">
        <v>24</v>
      </c>
      <c r="D70" s="72" t="str">
        <f t="shared" si="3"/>
        <v>3.8 _ ՀՋ-2026</v>
      </c>
      <c r="E70" s="20" t="s">
        <v>1</v>
      </c>
      <c r="F70" s="20">
        <v>30</v>
      </c>
      <c r="G70" s="20" t="s">
        <v>500</v>
      </c>
      <c r="H70" s="54" t="s">
        <v>716</v>
      </c>
      <c r="I70" s="20" t="str" cm="1">
        <f t="array" ref="I70">_xlfn.IFS(H70="Ոչ ընթացակարգային","12,3",H70="Գնանշման հարցում","13,1",H70="Մեկ անձից գնում","14,1",H70="Բաց մրցույթ","15,2",H70="Պարզեցված ընթացակարգ","12,1")</f>
        <v>12,3</v>
      </c>
      <c r="J70" s="42" t="s">
        <v>312</v>
      </c>
      <c r="K70" s="9"/>
    </row>
    <row r="71" spans="2:11" ht="18.75" customHeight="1" outlineLevel="1" x14ac:dyDescent="0.3">
      <c r="B71" s="20">
        <v>3.9</v>
      </c>
      <c r="C71" s="62" t="s">
        <v>1001</v>
      </c>
      <c r="D71" s="72" t="str">
        <f>B71&amp;" " &amp; "_" &amp; " " &amp; "ՀՋ-2026"</f>
        <v>3.9 _ ՀՋ-2026</v>
      </c>
      <c r="E71" s="20" t="s">
        <v>1</v>
      </c>
      <c r="F71" s="20">
        <v>20</v>
      </c>
      <c r="G71" s="20" t="s">
        <v>500</v>
      </c>
      <c r="H71" s="54" t="s">
        <v>716</v>
      </c>
      <c r="I71" s="20" t="str" cm="1">
        <f t="array" ref="I71">_xlfn.IFS(H71="Ոչ ընթացակարգային","12,3",H71="Գնանշման հարցում","13,1",H71="Մեկ անձից գնում","14,1",H71="Բաց մրցույթ","15,2",H71="Պարզեցված ընթացակարգ","12,1")</f>
        <v>12,3</v>
      </c>
      <c r="J71" s="42" t="s">
        <v>312</v>
      </c>
      <c r="K71" s="9"/>
    </row>
    <row r="72" spans="2:11" ht="18.75" customHeight="1" outlineLevel="1" x14ac:dyDescent="0.3">
      <c r="B72" s="22">
        <v>3.1</v>
      </c>
      <c r="C72" s="62" t="s">
        <v>1002</v>
      </c>
      <c r="D72" s="72" t="str">
        <f>B72&amp;" " &amp; "_" &amp; " " &amp; "ՀՋ-2026"</f>
        <v>3.1 _ ՀՋ-2026</v>
      </c>
      <c r="E72" s="20" t="s">
        <v>1</v>
      </c>
      <c r="F72" s="20">
        <v>10</v>
      </c>
      <c r="G72" s="20" t="s">
        <v>500</v>
      </c>
      <c r="H72" s="54" t="s">
        <v>716</v>
      </c>
      <c r="I72" s="20" t="str" cm="1">
        <f t="array" ref="I72">_xlfn.IFS(H72="Ոչ ընթացակարգային","12,3",H72="Գնանշման հարցում","13,1",H72="Մեկ անձից գնում","14,1",H72="Բաց մրցույթ","15,2",H72="Պարզեցված ընթացակարգ","12,1")</f>
        <v>12,3</v>
      </c>
      <c r="J72" s="42" t="s">
        <v>312</v>
      </c>
      <c r="K72" s="9"/>
    </row>
    <row r="73" spans="2:11" ht="18.75" customHeight="1" outlineLevel="1" x14ac:dyDescent="0.3">
      <c r="B73" s="22">
        <v>3.11</v>
      </c>
      <c r="C73" s="61" t="s">
        <v>25</v>
      </c>
      <c r="D73" s="72" t="str">
        <f t="shared" si="3"/>
        <v>3.11 _ ՀՋ-2026</v>
      </c>
      <c r="E73" s="20" t="s">
        <v>1</v>
      </c>
      <c r="F73" s="20">
        <v>10</v>
      </c>
      <c r="G73" s="20" t="s">
        <v>500</v>
      </c>
      <c r="H73" s="54" t="s">
        <v>716</v>
      </c>
      <c r="I73" s="20" t="str" cm="1">
        <f t="array" ref="I73">_xlfn.IFS(H73="Ոչ ընթացակարգային","12,3",H73="Գնանշման հարցում","13,1",H73="Մեկ անձից գնում","14,1",H73="Բաց մրցույթ","15,2",H73="Պարզեցված ընթացակարգ","12,1")</f>
        <v>12,3</v>
      </c>
      <c r="J73" s="42" t="s">
        <v>312</v>
      </c>
      <c r="K73" s="9"/>
    </row>
    <row r="74" spans="2:11" ht="18.75" customHeight="1" outlineLevel="1" x14ac:dyDescent="0.3">
      <c r="B74" s="22">
        <v>3.12</v>
      </c>
      <c r="C74" s="61" t="s">
        <v>936</v>
      </c>
      <c r="D74" s="72" t="str">
        <f t="shared" si="3"/>
        <v>3.12 _ ՀՋ-2026</v>
      </c>
      <c r="E74" s="20" t="s">
        <v>1</v>
      </c>
      <c r="F74" s="20">
        <v>10</v>
      </c>
      <c r="G74" s="20" t="s">
        <v>500</v>
      </c>
      <c r="H74" s="54" t="s">
        <v>716</v>
      </c>
      <c r="I74" s="20" t="str" cm="1">
        <f t="array" ref="I74">_xlfn.IFS(H74="Ոչ ընթացակարգային","12,3",H74="Գնանշման հարցում","13,1",H74="Մեկ անձից գնում","14,1",H74="Բաց մրցույթ","15,2",H74="Պարզեցված ընթացակարգ","12,1")</f>
        <v>12,3</v>
      </c>
      <c r="J74" s="42" t="s">
        <v>312</v>
      </c>
      <c r="K74" s="9"/>
    </row>
    <row r="75" spans="2:11" ht="18.75" customHeight="1" outlineLevel="1" x14ac:dyDescent="0.3">
      <c r="B75" s="22">
        <v>3.13</v>
      </c>
      <c r="C75" s="61" t="s">
        <v>937</v>
      </c>
      <c r="D75" s="72" t="str">
        <f t="shared" si="3"/>
        <v>3.13 _ ՀՋ-2026</v>
      </c>
      <c r="E75" s="20" t="s">
        <v>1</v>
      </c>
      <c r="F75" s="20">
        <v>5</v>
      </c>
      <c r="G75" s="20" t="s">
        <v>500</v>
      </c>
      <c r="H75" s="54" t="s">
        <v>716</v>
      </c>
      <c r="I75" s="20" t="str" cm="1">
        <f t="array" ref="I75">_xlfn.IFS(H75="Ոչ ընթացակարգային","12,3",H75="Գնանշման հարցում","13,1",H75="Մեկ անձից գնում","14,1",H75="Բաց մրցույթ","15,2",H75="Պարզեցված ընթացակարգ","12,1")</f>
        <v>12,3</v>
      </c>
      <c r="J75" s="42" t="s">
        <v>312</v>
      </c>
      <c r="K75" s="9"/>
    </row>
    <row r="76" spans="2:11" ht="18.75" customHeight="1" outlineLevel="1" x14ac:dyDescent="0.3">
      <c r="B76" s="22">
        <v>3.14</v>
      </c>
      <c r="C76" s="61" t="s">
        <v>26</v>
      </c>
      <c r="D76" s="72" t="str">
        <f t="shared" si="3"/>
        <v>3.14 _ ՀՋ-2026</v>
      </c>
      <c r="E76" s="20" t="s">
        <v>1</v>
      </c>
      <c r="F76" s="20">
        <v>5</v>
      </c>
      <c r="G76" s="20" t="s">
        <v>500</v>
      </c>
      <c r="H76" s="54" t="s">
        <v>716</v>
      </c>
      <c r="I76" s="20" t="str" cm="1">
        <f t="array" ref="I76">_xlfn.IFS(H76="Ոչ ընթացակարգային","12,3",H76="Գնանշման հարցում","13,1",H76="Մեկ անձից գնում","14,1",H76="Բաց մրցույթ","15,2",H76="Պարզեցված ընթացակարգ","12,1")</f>
        <v>12,3</v>
      </c>
      <c r="J76" s="42" t="s">
        <v>312</v>
      </c>
      <c r="K76" s="9"/>
    </row>
    <row r="77" spans="2:11" ht="18.75" customHeight="1" outlineLevel="1" x14ac:dyDescent="0.3">
      <c r="B77" s="22">
        <v>3.15</v>
      </c>
      <c r="C77" s="61" t="s">
        <v>27</v>
      </c>
      <c r="D77" s="72" t="str">
        <f t="shared" si="3"/>
        <v>3.15 _ ՀՋ-2026</v>
      </c>
      <c r="E77" s="20" t="s">
        <v>1</v>
      </c>
      <c r="F77" s="20">
        <v>5</v>
      </c>
      <c r="G77" s="20" t="s">
        <v>500</v>
      </c>
      <c r="H77" s="54" t="s">
        <v>716</v>
      </c>
      <c r="I77" s="20" t="str" cm="1">
        <f t="array" ref="I77">_xlfn.IFS(H77="Ոչ ընթացակարգային","12,3",H77="Գնանշման հարցում","13,1",H77="Մեկ անձից գնում","14,1",H77="Բաց մրցույթ","15,2",H77="Պարզեցված ընթացակարգ","12,1")</f>
        <v>12,3</v>
      </c>
      <c r="J77" s="42" t="s">
        <v>312</v>
      </c>
      <c r="K77" s="9"/>
    </row>
    <row r="78" spans="2:11" ht="18.75" customHeight="1" outlineLevel="1" x14ac:dyDescent="0.3">
      <c r="B78" s="22">
        <v>3.16</v>
      </c>
      <c r="C78" s="62" t="s">
        <v>28</v>
      </c>
      <c r="D78" s="72" t="str">
        <f t="shared" si="3"/>
        <v>3.16 _ ՀՋ-2026</v>
      </c>
      <c r="E78" s="20" t="s">
        <v>1</v>
      </c>
      <c r="F78" s="20">
        <v>100</v>
      </c>
      <c r="G78" s="20" t="s">
        <v>500</v>
      </c>
      <c r="H78" s="54" t="s">
        <v>716</v>
      </c>
      <c r="I78" s="20" t="str" cm="1">
        <f t="array" ref="I78">_xlfn.IFS(H78="Ոչ ընթացակարգային","12,3",H78="Գնանշման հարցում","13,1",H78="Մեկ անձից գնում","14,1",H78="Բաց մրցույթ","15,2",H78="Պարզեցված ընթացակարգ","12,1")</f>
        <v>12,3</v>
      </c>
      <c r="J78" s="42" t="s">
        <v>312</v>
      </c>
      <c r="K78" s="9"/>
    </row>
    <row r="79" spans="2:11" ht="18.75" customHeight="1" outlineLevel="1" x14ac:dyDescent="0.3">
      <c r="B79" s="22">
        <v>3.17</v>
      </c>
      <c r="C79" s="62" t="s">
        <v>29</v>
      </c>
      <c r="D79" s="72" t="str">
        <f t="shared" si="3"/>
        <v>3.17 _ ՀՋ-2026</v>
      </c>
      <c r="E79" s="20" t="s">
        <v>1</v>
      </c>
      <c r="F79" s="20">
        <v>100</v>
      </c>
      <c r="G79" s="20" t="s">
        <v>500</v>
      </c>
      <c r="H79" s="54" t="s">
        <v>716</v>
      </c>
      <c r="I79" s="20" t="str" cm="1">
        <f t="array" ref="I79">_xlfn.IFS(H79="Ոչ ընթացակարգային","12,3",H79="Գնանշման հարցում","13,1",H79="Մեկ անձից գնում","14,1",H79="Բաց մրցույթ","15,2",H79="Պարզեցված ընթացակարգ","12,1")</f>
        <v>12,3</v>
      </c>
      <c r="J79" s="42" t="s">
        <v>312</v>
      </c>
      <c r="K79" s="9"/>
    </row>
    <row r="80" spans="2:11" ht="18.75" customHeight="1" outlineLevel="1" x14ac:dyDescent="0.3">
      <c r="B80" s="22">
        <v>3.18</v>
      </c>
      <c r="C80" s="61" t="s">
        <v>404</v>
      </c>
      <c r="D80" s="72" t="str">
        <f>B80&amp;" " &amp; "_" &amp; " " &amp; "ՀՋ-2026"</f>
        <v>3.18 _ ՀՋ-2026</v>
      </c>
      <c r="E80" s="20" t="s">
        <v>1</v>
      </c>
      <c r="F80" s="20">
        <v>50</v>
      </c>
      <c r="G80" s="20" t="s">
        <v>500</v>
      </c>
      <c r="H80" s="54" t="s">
        <v>716</v>
      </c>
      <c r="I80" s="20" t="str" cm="1">
        <f t="array" ref="I80">_xlfn.IFS(H80="Ոչ ընթացակարգային","12,3",H80="Գնանշման հարցում","13,1",H80="Մեկ անձից գնում","14,1",H80="Բաց մրցույթ","15,2",H80="Պարզեցված ընթացակարգ","12,1")</f>
        <v>12,3</v>
      </c>
      <c r="J80" s="42" t="s">
        <v>312</v>
      </c>
      <c r="K80" s="9"/>
    </row>
    <row r="81" spans="2:11" ht="18.75" customHeight="1" outlineLevel="1" x14ac:dyDescent="0.3">
      <c r="B81" s="22">
        <v>3.19</v>
      </c>
      <c r="C81" s="61" t="s">
        <v>405</v>
      </c>
      <c r="D81" s="72" t="str">
        <f>B81&amp;" " &amp; "_" &amp; " " &amp; "ՀՋ-2026"</f>
        <v>3.19 _ ՀՋ-2026</v>
      </c>
      <c r="E81" s="20" t="s">
        <v>1</v>
      </c>
      <c r="F81" s="20">
        <v>50</v>
      </c>
      <c r="G81" s="20" t="s">
        <v>500</v>
      </c>
      <c r="H81" s="54" t="s">
        <v>716</v>
      </c>
      <c r="I81" s="20" t="str" cm="1">
        <f t="array" ref="I81">_xlfn.IFS(H81="Ոչ ընթացակարգային","12,3",H81="Գնանշման հարցում","13,1",H81="Մեկ անձից գնում","14,1",H81="Բաց մրցույթ","15,2",H81="Պարզեցված ընթացակարգ","12,1")</f>
        <v>12,3</v>
      </c>
      <c r="J81" s="42" t="s">
        <v>312</v>
      </c>
      <c r="K81" s="9"/>
    </row>
    <row r="82" spans="2:11" ht="18.75" customHeight="1" outlineLevel="1" x14ac:dyDescent="0.3">
      <c r="B82" s="22">
        <v>3.2</v>
      </c>
      <c r="C82" s="61" t="s">
        <v>70</v>
      </c>
      <c r="D82" s="72" t="str">
        <f t="shared" si="3"/>
        <v>3.2 _ ՀՋ-2026</v>
      </c>
      <c r="E82" s="20" t="s">
        <v>1</v>
      </c>
      <c r="F82" s="20">
        <v>2</v>
      </c>
      <c r="G82" s="20" t="s">
        <v>500</v>
      </c>
      <c r="H82" s="54" t="s">
        <v>716</v>
      </c>
      <c r="I82" s="20" t="str" cm="1">
        <f t="array" ref="I82">_xlfn.IFS(H82="Ոչ ընթացակարգային","12,3",H82="Գնանշման հարցում","13,1",H82="Մեկ անձից գնում","14,1",H82="Բաց մրցույթ","15,2",H82="Պարզեցված ընթացակարգ","12,1")</f>
        <v>12,3</v>
      </c>
      <c r="J82" s="42" t="s">
        <v>312</v>
      </c>
      <c r="K82" s="9"/>
    </row>
    <row r="83" spans="2:11" ht="18.75" customHeight="1" outlineLevel="1" x14ac:dyDescent="0.3">
      <c r="B83" s="22">
        <v>3.21</v>
      </c>
      <c r="C83" s="61" t="s">
        <v>463</v>
      </c>
      <c r="D83" s="72" t="str">
        <f>B83&amp;" " &amp; "_" &amp; " " &amp; "ՀՋ-2026"</f>
        <v>3.21 _ ՀՋ-2026</v>
      </c>
      <c r="E83" s="20" t="s">
        <v>1</v>
      </c>
      <c r="F83" s="20">
        <v>1.5</v>
      </c>
      <c r="G83" s="20" t="s">
        <v>500</v>
      </c>
      <c r="H83" s="54" t="s">
        <v>716</v>
      </c>
      <c r="I83" s="20" t="str" cm="1">
        <f t="array" ref="I83">_xlfn.IFS(H83="Ոչ ընթացակարգային","12,3",H83="Գնանշման հարցում","13,1",H83="Մեկ անձից գնում","14,1",H83="Բաց մրցույթ","15,2",H83="Պարզեցված ընթացակարգ","12,1")</f>
        <v>12,3</v>
      </c>
      <c r="J83" s="42" t="s">
        <v>312</v>
      </c>
      <c r="K83" s="9"/>
    </row>
    <row r="84" spans="2:11" ht="18.75" customHeight="1" outlineLevel="1" x14ac:dyDescent="0.3">
      <c r="B84" s="22">
        <v>3.22</v>
      </c>
      <c r="C84" s="61" t="s">
        <v>71</v>
      </c>
      <c r="D84" s="72" t="str">
        <f t="shared" si="3"/>
        <v>3.22 _ ՀՋ-2026</v>
      </c>
      <c r="E84" s="20" t="s">
        <v>1</v>
      </c>
      <c r="F84" s="20">
        <v>1</v>
      </c>
      <c r="G84" s="20" t="s">
        <v>500</v>
      </c>
      <c r="H84" s="54" t="s">
        <v>716</v>
      </c>
      <c r="I84" s="20" t="str" cm="1">
        <f t="array" ref="I84">_xlfn.IFS(H84="Ոչ ընթացակարգային","12,3",H84="Գնանշման հարցում","13,1",H84="Մեկ անձից գնում","14,1",H84="Բաց մրցույթ","15,2",H84="Պարզեցված ընթացակարգ","12,1")</f>
        <v>12,3</v>
      </c>
      <c r="J84" s="42" t="s">
        <v>312</v>
      </c>
      <c r="K84" s="9"/>
    </row>
    <row r="85" spans="2:11" ht="18.75" customHeight="1" outlineLevel="1" x14ac:dyDescent="0.3">
      <c r="B85" s="22">
        <v>3.23</v>
      </c>
      <c r="C85" s="61" t="s">
        <v>124</v>
      </c>
      <c r="D85" s="72" t="str">
        <f t="shared" si="3"/>
        <v>3.23 _ ՀՋ-2026</v>
      </c>
      <c r="E85" s="20" t="s">
        <v>91</v>
      </c>
      <c r="F85" s="20">
        <v>2</v>
      </c>
      <c r="G85" s="20" t="s">
        <v>500</v>
      </c>
      <c r="H85" s="54" t="s">
        <v>716</v>
      </c>
      <c r="I85" s="20" t="str" cm="1">
        <f t="array" ref="I85">_xlfn.IFS(H85="Ոչ ընթացակարգային","12,3",H85="Գնանշման հարցում","13,1",H85="Մեկ անձից գնում","14,1",H85="Բաց մրցույթ","15,2",H85="Պարզեցված ընթացակարգ","12,1")</f>
        <v>12,3</v>
      </c>
      <c r="J85" s="42" t="s">
        <v>312</v>
      </c>
      <c r="K85" s="9"/>
    </row>
    <row r="86" spans="2:11" ht="18.75" customHeight="1" outlineLevel="1" x14ac:dyDescent="0.3">
      <c r="B86" s="22">
        <v>3.24</v>
      </c>
      <c r="C86" s="61" t="s">
        <v>125</v>
      </c>
      <c r="D86" s="72" t="str">
        <f t="shared" si="3"/>
        <v>3.24 _ ՀՋ-2026</v>
      </c>
      <c r="E86" s="20" t="s">
        <v>69</v>
      </c>
      <c r="F86" s="20">
        <v>100</v>
      </c>
      <c r="G86" s="20" t="s">
        <v>500</v>
      </c>
      <c r="H86" s="54" t="s">
        <v>716</v>
      </c>
      <c r="I86" s="20" t="str" cm="1">
        <f t="array" ref="I86">_xlfn.IFS(H86="Ոչ ընթացակարգային","12,3",H86="Գնանշման հարցում","13,1",H86="Մեկ անձից գնում","14,1",H86="Բաց մրցույթ","15,2",H86="Պարզեցված ընթացակարգ","12,1")</f>
        <v>12,3</v>
      </c>
      <c r="J86" s="42" t="s">
        <v>312</v>
      </c>
      <c r="K86" s="9"/>
    </row>
    <row r="87" spans="2:11" ht="18.75" customHeight="1" outlineLevel="1" x14ac:dyDescent="0.3">
      <c r="B87" s="22">
        <v>3.25</v>
      </c>
      <c r="C87" s="61" t="s">
        <v>134</v>
      </c>
      <c r="D87" s="72" t="str">
        <f t="shared" si="3"/>
        <v>3.25 _ ՀՋ-2026</v>
      </c>
      <c r="E87" s="20" t="s">
        <v>2</v>
      </c>
      <c r="F87" s="20">
        <v>5</v>
      </c>
      <c r="G87" s="20" t="s">
        <v>500</v>
      </c>
      <c r="H87" s="54" t="s">
        <v>716</v>
      </c>
      <c r="I87" s="20" t="str" cm="1">
        <f t="array" ref="I87">_xlfn.IFS(H87="Ոչ ընթացակարգային","12,3",H87="Գնանշման հարցում","13,1",H87="Մեկ անձից գնում","14,1",H87="Բաց մրցույթ","15,2",H87="Պարզեցված ընթացակարգ","12,1")</f>
        <v>12,3</v>
      </c>
      <c r="J87" s="42" t="s">
        <v>312</v>
      </c>
      <c r="K87" s="9"/>
    </row>
    <row r="88" spans="2:11" ht="18.75" customHeight="1" outlineLevel="1" x14ac:dyDescent="0.3">
      <c r="B88" s="22">
        <v>3.26</v>
      </c>
      <c r="C88" s="61" t="s">
        <v>204</v>
      </c>
      <c r="D88" s="72" t="str">
        <f t="shared" si="3"/>
        <v>3.26 _ ՀՋ-2026</v>
      </c>
      <c r="E88" s="20" t="s">
        <v>1</v>
      </c>
      <c r="F88" s="20">
        <v>3</v>
      </c>
      <c r="G88" s="20" t="s">
        <v>500</v>
      </c>
      <c r="H88" s="54" t="s">
        <v>716</v>
      </c>
      <c r="I88" s="20" t="str" cm="1">
        <f t="array" ref="I88">_xlfn.IFS(H88="Ոչ ընթացակարգային","12,3",H88="Գնանշման հարցում","13,1",H88="Մեկ անձից գնում","14,1",H88="Բաց մրցույթ","15,2",H88="Պարզեցված ընթացակարգ","12,1")</f>
        <v>12,3</v>
      </c>
      <c r="J88" s="42" t="s">
        <v>312</v>
      </c>
      <c r="K88" s="9"/>
    </row>
    <row r="89" spans="2:11" ht="18.75" customHeight="1" outlineLevel="1" x14ac:dyDescent="0.3">
      <c r="B89" s="22">
        <v>3.27</v>
      </c>
      <c r="C89" s="61" t="s">
        <v>206</v>
      </c>
      <c r="D89" s="72" t="str">
        <f t="shared" si="3"/>
        <v>3.27 _ ՀՋ-2026</v>
      </c>
      <c r="E89" s="20" t="s">
        <v>1</v>
      </c>
      <c r="F89" s="20">
        <v>10</v>
      </c>
      <c r="G89" s="20" t="s">
        <v>500</v>
      </c>
      <c r="H89" s="54" t="s">
        <v>716</v>
      </c>
      <c r="I89" s="20" t="str" cm="1">
        <f t="array" ref="I89">_xlfn.IFS(H89="Ոչ ընթացակարգային","12,3",H89="Գնանշման հարցում","13,1",H89="Մեկ անձից գնում","14,1",H89="Բաց մրցույթ","15,2",H89="Պարզեցված ընթացակարգ","12,1")</f>
        <v>12,3</v>
      </c>
      <c r="J89" s="42" t="s">
        <v>312</v>
      </c>
      <c r="K89" s="9"/>
    </row>
    <row r="90" spans="2:11" ht="18.75" customHeight="1" outlineLevel="1" x14ac:dyDescent="0.3">
      <c r="B90" s="22">
        <v>3.28</v>
      </c>
      <c r="C90" s="61" t="s">
        <v>269</v>
      </c>
      <c r="D90" s="72" t="str">
        <f t="shared" si="3"/>
        <v>3.28 _ ՀՋ-2026</v>
      </c>
      <c r="E90" s="20" t="s">
        <v>1</v>
      </c>
      <c r="F90" s="20">
        <v>5</v>
      </c>
      <c r="G90" s="20" t="s">
        <v>500</v>
      </c>
      <c r="H90" s="54" t="s">
        <v>716</v>
      </c>
      <c r="I90" s="20" t="str" cm="1">
        <f t="array" ref="I90">_xlfn.IFS(H90="Ոչ ընթացակարգային","12,3",H90="Գնանշման հարցում","13,1",H90="Մեկ անձից գնում","14,1",H90="Բաց մրցույթ","15,2",H90="Պարզեցված ընթացակարգ","12,1")</f>
        <v>12,3</v>
      </c>
      <c r="J90" s="42" t="s">
        <v>312</v>
      </c>
      <c r="K90" s="9"/>
    </row>
    <row r="91" spans="2:11" ht="18.75" customHeight="1" outlineLevel="1" x14ac:dyDescent="0.3">
      <c r="B91" s="22">
        <v>3.29</v>
      </c>
      <c r="C91" s="61" t="s">
        <v>279</v>
      </c>
      <c r="D91" s="72" t="str">
        <f t="shared" si="3"/>
        <v>3.29 _ ՀՋ-2026</v>
      </c>
      <c r="E91" s="20" t="s">
        <v>205</v>
      </c>
      <c r="F91" s="20">
        <v>246</v>
      </c>
      <c r="G91" s="20" t="s">
        <v>500</v>
      </c>
      <c r="H91" s="54" t="s">
        <v>716</v>
      </c>
      <c r="I91" s="20" t="str" cm="1">
        <f t="array" ref="I91">_xlfn.IFS(H91="Ոչ ընթացակարգային","12,3",H91="Գնանշման հարցում","13,1",H91="Մեկ անձից գնում","14,1",H91="Բաց մրցույթ","15,2",H91="Պարզեցված ընթացակարգ","12,1")</f>
        <v>12,3</v>
      </c>
      <c r="J91" s="42" t="s">
        <v>312</v>
      </c>
      <c r="K91" s="9"/>
    </row>
    <row r="92" spans="2:11" ht="18.75" customHeight="1" outlineLevel="1" x14ac:dyDescent="0.3">
      <c r="B92" s="22">
        <v>3.3</v>
      </c>
      <c r="C92" s="62" t="s">
        <v>280</v>
      </c>
      <c r="D92" s="72" t="str">
        <f t="shared" si="3"/>
        <v>3.3 _ ՀՋ-2026</v>
      </c>
      <c r="E92" s="26" t="s">
        <v>205</v>
      </c>
      <c r="F92" s="26">
        <v>33</v>
      </c>
      <c r="G92" s="26" t="s">
        <v>500</v>
      </c>
      <c r="H92" s="56" t="s">
        <v>716</v>
      </c>
      <c r="I92" s="26" t="str" cm="1">
        <f t="array" ref="I92">_xlfn.IFS(H92="Ոչ ընթացակարգային","12,3",H92="Գնանշման հարցում","13,1",H92="Մեկ անձից գնում","14,1",H92="Բաց մրցույթ","15,2",H92="Պարզեցված ընթացակարգ","12,1")</f>
        <v>12,3</v>
      </c>
      <c r="J92" s="43" t="s">
        <v>312</v>
      </c>
      <c r="K92" s="39"/>
    </row>
    <row r="93" spans="2:11" ht="18.75" customHeight="1" outlineLevel="1" x14ac:dyDescent="0.3">
      <c r="B93" s="22">
        <v>3.31</v>
      </c>
      <c r="C93" s="61" t="s">
        <v>281</v>
      </c>
      <c r="D93" s="72" t="str">
        <f t="shared" si="3"/>
        <v>3.31 _ ՀՋ-2026</v>
      </c>
      <c r="E93" s="20" t="s">
        <v>2</v>
      </c>
      <c r="F93" s="20">
        <v>10</v>
      </c>
      <c r="G93" s="20" t="s">
        <v>500</v>
      </c>
      <c r="H93" s="54" t="s">
        <v>716</v>
      </c>
      <c r="I93" s="20" t="str" cm="1">
        <f t="array" ref="I93">_xlfn.IFS(H93="Ոչ ընթացակարգային","12,3",H93="Գնանշման հարցում","13,1",H93="Մեկ անձից գնում","14,1",H93="Բաց մրցույթ","15,2",H93="Պարզեցված ընթացակարգ","12,1")</f>
        <v>12,3</v>
      </c>
      <c r="J93" s="42" t="s">
        <v>312</v>
      </c>
      <c r="K93" s="9"/>
    </row>
    <row r="94" spans="2:11" ht="18.75" customHeight="1" outlineLevel="1" x14ac:dyDescent="0.3">
      <c r="B94" s="22">
        <v>3.32</v>
      </c>
      <c r="C94" s="61" t="s">
        <v>282</v>
      </c>
      <c r="D94" s="72" t="str">
        <f>B94&amp;" " &amp; "_" &amp; " " &amp; "ՀՋ-2026"</f>
        <v>3.32 _ ՀՋ-2026</v>
      </c>
      <c r="E94" s="20" t="s">
        <v>2</v>
      </c>
      <c r="F94" s="20">
        <v>10</v>
      </c>
      <c r="G94" s="20" t="s">
        <v>500</v>
      </c>
      <c r="H94" s="54" t="s">
        <v>716</v>
      </c>
      <c r="I94" s="20" t="str" cm="1">
        <f t="array" ref="I94">_xlfn.IFS(H94="Ոչ ընթացակարգային","12,3",H94="Գնանշման հարցում","13,1",H94="Մեկ անձից գնում","14,1",H94="Բաց մրցույթ","15,2",H94="Պարզեցված ընթացակարգ","12,1")</f>
        <v>12,3</v>
      </c>
      <c r="J94" s="42" t="s">
        <v>312</v>
      </c>
      <c r="K94" s="9"/>
    </row>
    <row r="95" spans="2:11" ht="18.75" customHeight="1" outlineLevel="1" x14ac:dyDescent="0.3">
      <c r="B95" s="22">
        <v>3.33</v>
      </c>
      <c r="C95" s="61" t="s">
        <v>288</v>
      </c>
      <c r="D95" s="72" t="str">
        <f t="shared" si="3"/>
        <v>3.33 _ ՀՋ-2026</v>
      </c>
      <c r="E95" s="20" t="s">
        <v>2</v>
      </c>
      <c r="F95" s="20">
        <v>3</v>
      </c>
      <c r="G95" s="20" t="s">
        <v>500</v>
      </c>
      <c r="H95" s="54" t="s">
        <v>716</v>
      </c>
      <c r="I95" s="20" t="str" cm="1">
        <f t="array" ref="I95">_xlfn.IFS(H95="Ոչ ընթացակարգային","12,3",H95="Գնանշման հարցում","13,1",H95="Մեկ անձից գնում","14,1",H95="Բաց մրցույթ","15,2",H95="Պարզեցված ընթացակարգ","12,1")</f>
        <v>12,3</v>
      </c>
      <c r="J95" s="42" t="s">
        <v>312</v>
      </c>
      <c r="K95" s="9"/>
    </row>
    <row r="96" spans="2:11" ht="18.75" customHeight="1" outlineLevel="1" x14ac:dyDescent="0.3">
      <c r="B96" s="22">
        <v>3.34</v>
      </c>
      <c r="C96" s="61" t="s">
        <v>289</v>
      </c>
      <c r="D96" s="72" t="str">
        <f t="shared" si="3"/>
        <v>3.34 _ ՀՋ-2026</v>
      </c>
      <c r="E96" s="20" t="s">
        <v>2</v>
      </c>
      <c r="F96" s="20">
        <v>3</v>
      </c>
      <c r="G96" s="20" t="s">
        <v>500</v>
      </c>
      <c r="H96" s="54" t="s">
        <v>716</v>
      </c>
      <c r="I96" s="20" t="str" cm="1">
        <f t="array" ref="I96">_xlfn.IFS(H96="Ոչ ընթացակարգային","12,3",H96="Գնանշման հարցում","13,1",H96="Մեկ անձից գնում","14,1",H96="Բաց մրցույթ","15,2",H96="Պարզեցված ընթացակարգ","12,1")</f>
        <v>12,3</v>
      </c>
      <c r="J96" s="42" t="s">
        <v>312</v>
      </c>
      <c r="K96" s="9"/>
    </row>
    <row r="97" spans="2:11" ht="18.75" customHeight="1" outlineLevel="1" x14ac:dyDescent="0.3">
      <c r="B97" s="22">
        <v>3.35</v>
      </c>
      <c r="C97" s="61" t="s">
        <v>290</v>
      </c>
      <c r="D97" s="72" t="str">
        <f t="shared" si="3"/>
        <v>3.35 _ ՀՋ-2026</v>
      </c>
      <c r="E97" s="20" t="s">
        <v>2</v>
      </c>
      <c r="F97" s="20">
        <v>3</v>
      </c>
      <c r="G97" s="20" t="s">
        <v>500</v>
      </c>
      <c r="H97" s="54" t="s">
        <v>716</v>
      </c>
      <c r="I97" s="20" t="str" cm="1">
        <f t="array" ref="I97">_xlfn.IFS(H97="Ոչ ընթացակարգային","12,3",H97="Գնանշման հարցում","13,1",H97="Մեկ անձից գնում","14,1",H97="Բաց մրցույթ","15,2",H97="Պարզեցված ընթացակարգ","12,1")</f>
        <v>12,3</v>
      </c>
      <c r="J97" s="42" t="s">
        <v>312</v>
      </c>
      <c r="K97" s="9"/>
    </row>
    <row r="98" spans="2:11" ht="18.75" customHeight="1" outlineLevel="1" x14ac:dyDescent="0.3">
      <c r="B98" s="22">
        <v>3.36</v>
      </c>
      <c r="C98" s="61" t="s">
        <v>291</v>
      </c>
      <c r="D98" s="72" t="str">
        <f t="shared" si="3"/>
        <v>3.36 _ ՀՋ-2026</v>
      </c>
      <c r="E98" s="20" t="s">
        <v>2</v>
      </c>
      <c r="F98" s="20">
        <v>3</v>
      </c>
      <c r="G98" s="20" t="s">
        <v>500</v>
      </c>
      <c r="H98" s="54" t="s">
        <v>716</v>
      </c>
      <c r="I98" s="20" t="str" cm="1">
        <f t="array" ref="I98">_xlfn.IFS(H98="Ոչ ընթացակարգային","12,3",H98="Գնանշման հարցում","13,1",H98="Մեկ անձից գնում","14,1",H98="Բաց մրցույթ","15,2",H98="Պարզեցված ընթացակարգ","12,1")</f>
        <v>12,3</v>
      </c>
      <c r="J98" s="42" t="s">
        <v>312</v>
      </c>
      <c r="K98" s="9"/>
    </row>
    <row r="99" spans="2:11" ht="18.75" customHeight="1" outlineLevel="1" x14ac:dyDescent="0.3">
      <c r="B99" s="22">
        <v>3.37</v>
      </c>
      <c r="C99" s="61" t="s">
        <v>292</v>
      </c>
      <c r="D99" s="72" t="str">
        <f t="shared" si="3"/>
        <v>3.37 _ ՀՋ-2026</v>
      </c>
      <c r="E99" s="20" t="s">
        <v>287</v>
      </c>
      <c r="F99" s="20">
        <v>150</v>
      </c>
      <c r="G99" s="20" t="s">
        <v>500</v>
      </c>
      <c r="H99" s="54" t="s">
        <v>716</v>
      </c>
      <c r="I99" s="20" t="str" cm="1">
        <f t="array" ref="I99">_xlfn.IFS(H99="Ոչ ընթացակարգային","12,3",H99="Գնանշման հարցում","13,1",H99="Մեկ անձից գնում","14,1",H99="Բաց մրցույթ","15,2",H99="Պարզեցված ընթացակարգ","12,1")</f>
        <v>12,3</v>
      </c>
      <c r="J99" s="42" t="s">
        <v>312</v>
      </c>
      <c r="K99" s="9"/>
    </row>
    <row r="100" spans="2:11" ht="18.75" customHeight="1" outlineLevel="1" x14ac:dyDescent="0.3">
      <c r="B100" s="22">
        <v>3.38</v>
      </c>
      <c r="C100" s="61" t="s">
        <v>403</v>
      </c>
      <c r="D100" s="72" t="str">
        <f>B100&amp;" " &amp; "_" &amp; " " &amp; "ՀՋ-2026"</f>
        <v>3.38 _ ՀՋ-2026</v>
      </c>
      <c r="E100" s="20" t="s">
        <v>1</v>
      </c>
      <c r="F100" s="20">
        <v>400</v>
      </c>
      <c r="G100" s="20" t="s">
        <v>500</v>
      </c>
      <c r="H100" s="54" t="s">
        <v>716</v>
      </c>
      <c r="I100" s="20" t="str" cm="1">
        <f t="array" ref="I100">_xlfn.IFS(H100="Ոչ ընթացակարգային","12,3",H100="Գնանշման հարցում","13,1",H100="Մեկ անձից գնում","14,1",H100="Բաց մրցույթ","15,2",H100="Պարզեցված ընթացակարգ","12,1")</f>
        <v>12,3</v>
      </c>
      <c r="J100" s="42" t="s">
        <v>312</v>
      </c>
      <c r="K100" s="9"/>
    </row>
    <row r="101" spans="2:11" ht="37.5" customHeight="1" outlineLevel="1" x14ac:dyDescent="0.3">
      <c r="B101" s="22">
        <v>3.39</v>
      </c>
      <c r="C101" s="61" t="s">
        <v>1112</v>
      </c>
      <c r="D101" s="72" t="str">
        <f>B101&amp;" " &amp; "_" &amp; " " &amp; "ՀՋ-2026"</f>
        <v>3.39 _ ՀՋ-2026</v>
      </c>
      <c r="E101" s="20" t="s">
        <v>492</v>
      </c>
      <c r="F101" s="20">
        <v>1</v>
      </c>
      <c r="G101" s="20" t="s">
        <v>500</v>
      </c>
      <c r="H101" s="54" t="s">
        <v>716</v>
      </c>
      <c r="I101" s="20" t="s">
        <v>879</v>
      </c>
      <c r="J101" s="42" t="s">
        <v>312</v>
      </c>
      <c r="K101" s="9"/>
    </row>
    <row r="102" spans="2:11" s="5" customFormat="1" ht="17.25" x14ac:dyDescent="0.3">
      <c r="B102" s="13">
        <v>4</v>
      </c>
      <c r="C102" s="66" t="s">
        <v>1027</v>
      </c>
      <c r="D102" s="71" t="str">
        <f t="shared" ref="D102:D137" si="4">B102&amp;" " &amp; "_" &amp; " " &amp; "ՀՋ-2026"</f>
        <v>4 _ ՀՋ-2026</v>
      </c>
      <c r="E102" s="19" t="s">
        <v>492</v>
      </c>
      <c r="F102" s="19">
        <v>1</v>
      </c>
      <c r="G102" s="13" t="s">
        <v>500</v>
      </c>
      <c r="H102" s="55" t="s">
        <v>716</v>
      </c>
      <c r="I102" s="13" t="str" cm="1">
        <f t="array" ref="I102">_xlfn.IFS(H102="Ոչ ընթացակարգային","12,3",H102="Գնանշման հարցում","13,1",H102="Մեկ անձից գնում","14,1",H102="Բաց մրցույթ","15,2",H102="Պարզեցված ընթացակարգ","12,1")</f>
        <v>12,3</v>
      </c>
      <c r="J102" s="41" t="s">
        <v>312</v>
      </c>
      <c r="K102" s="6"/>
    </row>
    <row r="103" spans="2:11" ht="21" customHeight="1" outlineLevel="1" x14ac:dyDescent="0.3">
      <c r="B103" s="20">
        <v>4.0999999999999996</v>
      </c>
      <c r="C103" s="61" t="s">
        <v>7</v>
      </c>
      <c r="D103" s="72" t="str">
        <f>B103&amp;" " &amp; "_" &amp; " " &amp; "ՀՋ-2026"</f>
        <v>4.1 _ ՀՋ-2026</v>
      </c>
      <c r="E103" s="20" t="s">
        <v>1</v>
      </c>
      <c r="F103" s="20">
        <v>10</v>
      </c>
      <c r="G103" s="20" t="s">
        <v>500</v>
      </c>
      <c r="H103" s="54" t="s">
        <v>716</v>
      </c>
      <c r="I103" s="20" t="str" cm="1">
        <f t="array" ref="I103">_xlfn.IFS(H103="Ոչ ընթացակարգային","12,3",H103="Գնանշման հարցում","13,1",H103="Մեկ անձից գնում","14,1",H103="Բաց մրցույթ","15,2",H103="Պարզեցված ընթացակարգ","12,1")</f>
        <v>12,3</v>
      </c>
      <c r="J103" s="42" t="s">
        <v>312</v>
      </c>
      <c r="K103" s="9"/>
    </row>
    <row r="104" spans="2:11" ht="21" customHeight="1" outlineLevel="1" x14ac:dyDescent="0.3">
      <c r="B104" s="20">
        <v>4.2</v>
      </c>
      <c r="C104" s="61" t="s">
        <v>8</v>
      </c>
      <c r="D104" s="72" t="str">
        <f t="shared" si="4"/>
        <v>4.2 _ ՀՋ-2026</v>
      </c>
      <c r="E104" s="20" t="s">
        <v>1</v>
      </c>
      <c r="F104" s="20">
        <v>15</v>
      </c>
      <c r="G104" s="20" t="s">
        <v>500</v>
      </c>
      <c r="H104" s="54" t="s">
        <v>716</v>
      </c>
      <c r="I104" s="20" t="str" cm="1">
        <f t="array" ref="I104">_xlfn.IFS(H104="Ոչ ընթացակարգային","12,3",H104="Գնանշման հարցում","13,1",H104="Մեկ անձից գնում","14,1",H104="Բաց մրցույթ","15,2",H104="Պարզեցված ընթացակարգ","12,1")</f>
        <v>12,3</v>
      </c>
      <c r="J104" s="42" t="s">
        <v>312</v>
      </c>
      <c r="K104" s="9"/>
    </row>
    <row r="105" spans="2:11" ht="21" customHeight="1" outlineLevel="1" x14ac:dyDescent="0.3">
      <c r="B105" s="20">
        <v>4.3</v>
      </c>
      <c r="C105" s="61" t="s">
        <v>9</v>
      </c>
      <c r="D105" s="72" t="str">
        <f t="shared" si="4"/>
        <v>4.3 _ ՀՋ-2026</v>
      </c>
      <c r="E105" s="20" t="s">
        <v>1</v>
      </c>
      <c r="F105" s="20">
        <v>15</v>
      </c>
      <c r="G105" s="20" t="s">
        <v>500</v>
      </c>
      <c r="H105" s="54" t="s">
        <v>716</v>
      </c>
      <c r="I105" s="20" t="str" cm="1">
        <f t="array" ref="I105">_xlfn.IFS(H105="Ոչ ընթացակարգային","12,3",H105="Գնանշման հարցում","13,1",H105="Մեկ անձից գնում","14,1",H105="Բաց մրցույթ","15,2",H105="Պարզեցված ընթացակարգ","12,1")</f>
        <v>12,3</v>
      </c>
      <c r="J105" s="42" t="s">
        <v>312</v>
      </c>
      <c r="K105" s="9"/>
    </row>
    <row r="106" spans="2:11" ht="21" customHeight="1" outlineLevel="1" x14ac:dyDescent="0.3">
      <c r="B106" s="20">
        <v>4.4000000000000004</v>
      </c>
      <c r="C106" s="61" t="s">
        <v>10</v>
      </c>
      <c r="D106" s="72" t="str">
        <f t="shared" si="4"/>
        <v>4.4 _ ՀՋ-2026</v>
      </c>
      <c r="E106" s="20" t="s">
        <v>1</v>
      </c>
      <c r="F106" s="20">
        <v>10</v>
      </c>
      <c r="G106" s="20" t="s">
        <v>500</v>
      </c>
      <c r="H106" s="54" t="s">
        <v>716</v>
      </c>
      <c r="I106" s="20" t="str" cm="1">
        <f t="array" ref="I106">_xlfn.IFS(H106="Ոչ ընթացակարգային","12,3",H106="Գնանշման հարցում","13,1",H106="Մեկ անձից գնում","14,1",H106="Բաց մրցույթ","15,2",H106="Պարզեցված ընթացակարգ","12,1")</f>
        <v>12,3</v>
      </c>
      <c r="J106" s="42" t="s">
        <v>312</v>
      </c>
      <c r="K106" s="9"/>
    </row>
    <row r="107" spans="2:11" ht="21" customHeight="1" outlineLevel="1" x14ac:dyDescent="0.3">
      <c r="B107" s="20">
        <v>4.5</v>
      </c>
      <c r="C107" s="61" t="s">
        <v>11</v>
      </c>
      <c r="D107" s="72" t="str">
        <f t="shared" si="4"/>
        <v>4.5 _ ՀՋ-2026</v>
      </c>
      <c r="E107" s="20" t="s">
        <v>1</v>
      </c>
      <c r="F107" s="20">
        <v>10</v>
      </c>
      <c r="G107" s="20" t="s">
        <v>500</v>
      </c>
      <c r="H107" s="54" t="s">
        <v>716</v>
      </c>
      <c r="I107" s="20" t="str" cm="1">
        <f t="array" ref="I107">_xlfn.IFS(H107="Ոչ ընթացակարգային","12,3",H107="Գնանշման հարցում","13,1",H107="Մեկ անձից գնում","14,1",H107="Բաց մրցույթ","15,2",H107="Պարզեցված ընթացակարգ","12,1")</f>
        <v>12,3</v>
      </c>
      <c r="J107" s="42" t="s">
        <v>312</v>
      </c>
      <c r="K107" s="9"/>
    </row>
    <row r="108" spans="2:11" ht="21" customHeight="1" outlineLevel="1" x14ac:dyDescent="0.3">
      <c r="B108" s="20">
        <v>4.5999999999999996</v>
      </c>
      <c r="C108" s="61" t="s">
        <v>1028</v>
      </c>
      <c r="D108" s="72" t="str">
        <f t="shared" si="4"/>
        <v>4.6 _ ՀՋ-2026</v>
      </c>
      <c r="E108" s="20" t="s">
        <v>1</v>
      </c>
      <c r="F108" s="20">
        <v>10</v>
      </c>
      <c r="G108" s="20" t="s">
        <v>500</v>
      </c>
      <c r="H108" s="54" t="s">
        <v>716</v>
      </c>
      <c r="I108" s="20" t="str" cm="1">
        <f t="array" ref="I108">_xlfn.IFS(H108="Ոչ ընթացակարգային","12,3",H108="Գնանշման հարցում","13,1",H108="Մեկ անձից գնում","14,1",H108="Բաց մրցույթ","15,2",H108="Պարզեցված ընթացակարգ","12,1")</f>
        <v>12,3</v>
      </c>
      <c r="J108" s="42" t="s">
        <v>312</v>
      </c>
      <c r="K108" s="9"/>
    </row>
    <row r="109" spans="2:11" ht="21" customHeight="1" outlineLevel="1" x14ac:dyDescent="0.3">
      <c r="B109" s="20">
        <v>4.7</v>
      </c>
      <c r="C109" s="61" t="s">
        <v>1029</v>
      </c>
      <c r="D109" s="72" t="str">
        <f t="shared" si="4"/>
        <v>4.7 _ ՀՋ-2026</v>
      </c>
      <c r="E109" s="20" t="s">
        <v>1</v>
      </c>
      <c r="F109" s="20">
        <v>30</v>
      </c>
      <c r="G109" s="20" t="s">
        <v>500</v>
      </c>
      <c r="H109" s="54" t="s">
        <v>716</v>
      </c>
      <c r="I109" s="20" t="str" cm="1">
        <f t="array" ref="I109">_xlfn.IFS(H109="Ոչ ընթացակարգային","12,3",H109="Գնանշման հարցում","13,1",H109="Մեկ անձից գնում","14,1",H109="Բաց մրցույթ","15,2",H109="Պարզեցված ընթացակարգ","12,1")</f>
        <v>12,3</v>
      </c>
      <c r="J109" s="42" t="s">
        <v>312</v>
      </c>
      <c r="K109" s="9"/>
    </row>
    <row r="110" spans="2:11" ht="21" customHeight="1" outlineLevel="1" x14ac:dyDescent="0.3">
      <c r="B110" s="20">
        <v>4.8</v>
      </c>
      <c r="C110" s="61" t="s">
        <v>1030</v>
      </c>
      <c r="D110" s="72" t="str">
        <f t="shared" si="4"/>
        <v>4.8 _ ՀՋ-2026</v>
      </c>
      <c r="E110" s="20" t="s">
        <v>1</v>
      </c>
      <c r="F110" s="20">
        <v>60</v>
      </c>
      <c r="G110" s="20" t="s">
        <v>500</v>
      </c>
      <c r="H110" s="54" t="s">
        <v>716</v>
      </c>
      <c r="I110" s="20" t="str" cm="1">
        <f t="array" ref="I110">_xlfn.IFS(H110="Ոչ ընթացակարգային","12,3",H110="Գնանշման հարցում","13,1",H110="Մեկ անձից գնում","14,1",H110="Բաց մրցույթ","15,2",H110="Պարզեցված ընթացակարգ","12,1")</f>
        <v>12,3</v>
      </c>
      <c r="J110" s="42" t="s">
        <v>312</v>
      </c>
      <c r="K110" s="9"/>
    </row>
    <row r="111" spans="2:11" ht="21" customHeight="1" outlineLevel="1" x14ac:dyDescent="0.3">
      <c r="B111" s="20">
        <v>4.9000000000000004</v>
      </c>
      <c r="C111" s="61" t="s">
        <v>1031</v>
      </c>
      <c r="D111" s="72" t="str">
        <f t="shared" si="4"/>
        <v>4.9 _ ՀՋ-2026</v>
      </c>
      <c r="E111" s="20" t="s">
        <v>1</v>
      </c>
      <c r="F111" s="20">
        <v>50</v>
      </c>
      <c r="G111" s="20" t="s">
        <v>500</v>
      </c>
      <c r="H111" s="54" t="s">
        <v>716</v>
      </c>
      <c r="I111" s="20" t="str" cm="1">
        <f t="array" ref="I111">_xlfn.IFS(H111="Ոչ ընթացակարգային","12,3",H111="Գնանշման հարցում","13,1",H111="Մեկ անձից գնում","14,1",H111="Բաց մրցույթ","15,2",H111="Պարզեցված ընթացակարգ","12,1")</f>
        <v>12,3</v>
      </c>
      <c r="J111" s="42" t="s">
        <v>312</v>
      </c>
      <c r="K111" s="9"/>
    </row>
    <row r="112" spans="2:11" ht="21" customHeight="1" outlineLevel="1" x14ac:dyDescent="0.3">
      <c r="B112" s="20" t="s">
        <v>1042</v>
      </c>
      <c r="C112" s="61" t="s">
        <v>1032</v>
      </c>
      <c r="D112" s="72" t="str">
        <f t="shared" si="4"/>
        <v>4․10 _ ՀՋ-2026</v>
      </c>
      <c r="E112" s="20" t="s">
        <v>1</v>
      </c>
      <c r="F112" s="20">
        <v>5</v>
      </c>
      <c r="G112" s="20" t="s">
        <v>500</v>
      </c>
      <c r="H112" s="54" t="s">
        <v>716</v>
      </c>
      <c r="I112" s="20" t="str" cm="1">
        <f t="array" ref="I112">_xlfn.IFS(H112="Ոչ ընթացակարգային","12,3",H112="Գնանշման հարցում","13,1",H112="Մեկ անձից գնում","14,1",H112="Բաց մրցույթ","15,2",H112="Պարզեցված ընթացակարգ","12,1")</f>
        <v>12,3</v>
      </c>
      <c r="J112" s="42" t="s">
        <v>312</v>
      </c>
      <c r="K112" s="9"/>
    </row>
    <row r="113" spans="2:11" ht="21" customHeight="1" outlineLevel="1" x14ac:dyDescent="0.3">
      <c r="B113" s="20" t="s">
        <v>1043</v>
      </c>
      <c r="C113" s="61" t="s">
        <v>1033</v>
      </c>
      <c r="D113" s="72" t="str">
        <f t="shared" si="4"/>
        <v>4․11 _ ՀՋ-2026</v>
      </c>
      <c r="E113" s="20" t="s">
        <v>1</v>
      </c>
      <c r="F113" s="20">
        <v>10</v>
      </c>
      <c r="G113" s="20" t="s">
        <v>500</v>
      </c>
      <c r="H113" s="54" t="s">
        <v>716</v>
      </c>
      <c r="I113" s="20" t="str" cm="1">
        <f t="array" ref="I113">_xlfn.IFS(H113="Ոչ ընթացակարգային","12,3",H113="Գնանշման հարցում","13,1",H113="Մեկ անձից գնում","14,1",H113="Բաց մրցույթ","15,2",H113="Պարզեցված ընթացակարգ","12,1")</f>
        <v>12,3</v>
      </c>
      <c r="J113" s="42" t="s">
        <v>312</v>
      </c>
      <c r="K113" s="9"/>
    </row>
    <row r="114" spans="2:11" ht="21" customHeight="1" outlineLevel="1" x14ac:dyDescent="0.3">
      <c r="B114" s="20" t="s">
        <v>1044</v>
      </c>
      <c r="C114" s="61" t="s">
        <v>1034</v>
      </c>
      <c r="D114" s="72" t="str">
        <f t="shared" si="4"/>
        <v>4․12 _ ՀՋ-2026</v>
      </c>
      <c r="E114" s="20" t="s">
        <v>1</v>
      </c>
      <c r="F114" s="20">
        <v>15</v>
      </c>
      <c r="G114" s="20" t="s">
        <v>500</v>
      </c>
      <c r="H114" s="54" t="s">
        <v>716</v>
      </c>
      <c r="I114" s="20" t="str" cm="1">
        <f t="array" ref="I114">_xlfn.IFS(H114="Ոչ ընթացակարգային","12,3",H114="Գնանշման հարցում","13,1",H114="Մեկ անձից գնում","14,1",H114="Բաց մրցույթ","15,2",H114="Պարզեցված ընթացակարգ","12,1")</f>
        <v>12,3</v>
      </c>
      <c r="J114" s="42" t="s">
        <v>312</v>
      </c>
      <c r="K114" s="9"/>
    </row>
    <row r="115" spans="2:11" ht="21" customHeight="1" outlineLevel="1" x14ac:dyDescent="0.3">
      <c r="B115" s="20" t="s">
        <v>1045</v>
      </c>
      <c r="C115" s="61" t="s">
        <v>1035</v>
      </c>
      <c r="D115" s="72" t="str">
        <f t="shared" si="4"/>
        <v>4․13 _ ՀՋ-2026</v>
      </c>
      <c r="E115" s="20" t="s">
        <v>1</v>
      </c>
      <c r="F115" s="20">
        <v>20</v>
      </c>
      <c r="G115" s="20" t="s">
        <v>500</v>
      </c>
      <c r="H115" s="54" t="s">
        <v>716</v>
      </c>
      <c r="I115" s="20" t="str" cm="1">
        <f t="array" ref="I115">_xlfn.IFS(H115="Ոչ ընթացակարգային","12,3",H115="Գնանշման հարցում","13,1",H115="Մեկ անձից գնում","14,1",H115="Բաց մրցույթ","15,2",H115="Պարզեցված ընթացակարգ","12,1")</f>
        <v>12,3</v>
      </c>
      <c r="J115" s="42" t="s">
        <v>312</v>
      </c>
      <c r="K115" s="9"/>
    </row>
    <row r="116" spans="2:11" ht="21" customHeight="1" outlineLevel="1" x14ac:dyDescent="0.3">
      <c r="B116" s="20" t="s">
        <v>1046</v>
      </c>
      <c r="C116" s="61" t="s">
        <v>1036</v>
      </c>
      <c r="D116" s="72" t="str">
        <f t="shared" si="4"/>
        <v>4․14 _ ՀՋ-2026</v>
      </c>
      <c r="E116" s="20" t="s">
        <v>1</v>
      </c>
      <c r="F116" s="20">
        <v>20</v>
      </c>
      <c r="G116" s="20" t="s">
        <v>500</v>
      </c>
      <c r="H116" s="54" t="s">
        <v>716</v>
      </c>
      <c r="I116" s="20" t="str" cm="1">
        <f t="array" ref="I116">_xlfn.IFS(H116="Ոչ ընթացակարգային","12,3",H116="Գնանշման հարցում","13,1",H116="Մեկ անձից գնում","14,1",H116="Բաց մրցույթ","15,2",H116="Պարզեցված ընթացակարգ","12,1")</f>
        <v>12,3</v>
      </c>
      <c r="J116" s="42" t="s">
        <v>312</v>
      </c>
      <c r="K116" s="9"/>
    </row>
    <row r="117" spans="2:11" ht="21" customHeight="1" outlineLevel="1" x14ac:dyDescent="0.3">
      <c r="B117" s="20" t="s">
        <v>1047</v>
      </c>
      <c r="C117" s="61" t="s">
        <v>1037</v>
      </c>
      <c r="D117" s="72" t="str">
        <f t="shared" si="4"/>
        <v>4․15 _ ՀՋ-2026</v>
      </c>
      <c r="E117" s="20" t="s">
        <v>2</v>
      </c>
      <c r="F117" s="20">
        <v>25</v>
      </c>
      <c r="G117" s="20" t="s">
        <v>500</v>
      </c>
      <c r="H117" s="54" t="s">
        <v>716</v>
      </c>
      <c r="I117" s="20" t="str" cm="1">
        <f t="array" ref="I117">_xlfn.IFS(H117="Ոչ ընթացակարգային","12,3",H117="Գնանշման հարցում","13,1",H117="Մեկ անձից գնում","14,1",H117="Բաց մրցույթ","15,2",H117="Պարզեցված ընթացակարգ","12,1")</f>
        <v>12,3</v>
      </c>
      <c r="J117" s="42" t="s">
        <v>312</v>
      </c>
      <c r="K117" s="9"/>
    </row>
    <row r="118" spans="2:11" ht="21" customHeight="1" outlineLevel="1" x14ac:dyDescent="0.3">
      <c r="B118" s="20" t="s">
        <v>1048</v>
      </c>
      <c r="C118" s="61" t="s">
        <v>1038</v>
      </c>
      <c r="D118" s="72" t="str">
        <f t="shared" si="4"/>
        <v>4․16 _ ՀՋ-2026</v>
      </c>
      <c r="E118" s="20" t="s">
        <v>1</v>
      </c>
      <c r="F118" s="20">
        <v>5</v>
      </c>
      <c r="G118" s="20" t="s">
        <v>500</v>
      </c>
      <c r="H118" s="54" t="s">
        <v>716</v>
      </c>
      <c r="I118" s="20" t="str" cm="1">
        <f t="array" ref="I118">_xlfn.IFS(H118="Ոչ ընթացակարգային","12,3",H118="Գնանշման հարցում","13,1",H118="Մեկ անձից գնում","14,1",H118="Բաց մրցույթ","15,2",H118="Պարզեցված ընթացակարգ","12,1")</f>
        <v>12,3</v>
      </c>
      <c r="J118" s="42" t="s">
        <v>312</v>
      </c>
      <c r="K118" s="9"/>
    </row>
    <row r="119" spans="2:11" ht="21" customHeight="1" outlineLevel="1" x14ac:dyDescent="0.3">
      <c r="B119" s="20" t="s">
        <v>1049</v>
      </c>
      <c r="C119" s="61" t="s">
        <v>1039</v>
      </c>
      <c r="D119" s="72" t="str">
        <f t="shared" si="4"/>
        <v>4․17 _ ՀՋ-2026</v>
      </c>
      <c r="E119" s="20" t="s">
        <v>1</v>
      </c>
      <c r="F119" s="20">
        <v>10</v>
      </c>
      <c r="G119" s="20" t="s">
        <v>500</v>
      </c>
      <c r="H119" s="54" t="s">
        <v>716</v>
      </c>
      <c r="I119" s="20" t="str" cm="1">
        <f t="array" ref="I119">_xlfn.IFS(H119="Ոչ ընթացակարգային","12,3",H119="Գնանշման հարցում","13,1",H119="Մեկ անձից գնում","14,1",H119="Բաց մրցույթ","15,2",H119="Պարզեցված ընթացակարգ","12,1")</f>
        <v>12,3</v>
      </c>
      <c r="J119" s="42" t="s">
        <v>312</v>
      </c>
      <c r="K119" s="9"/>
    </row>
    <row r="120" spans="2:11" ht="21" customHeight="1" outlineLevel="1" x14ac:dyDescent="0.3">
      <c r="B120" s="20" t="s">
        <v>501</v>
      </c>
      <c r="C120" s="61" t="s">
        <v>1040</v>
      </c>
      <c r="D120" s="72" t="str">
        <f t="shared" si="4"/>
        <v>4․18 _ ՀՋ-2026</v>
      </c>
      <c r="E120" s="20" t="s">
        <v>1</v>
      </c>
      <c r="F120" s="20">
        <v>10</v>
      </c>
      <c r="G120" s="20" t="s">
        <v>500</v>
      </c>
      <c r="H120" s="54" t="s">
        <v>716</v>
      </c>
      <c r="I120" s="20" t="str" cm="1">
        <f t="array" ref="I120">_xlfn.IFS(H120="Ոչ ընթացակարգային","12,3",H120="Գնանշման հարցում","13,1",H120="Մեկ անձից գնում","14,1",H120="Բաց մրցույթ","15,2",H120="Պարզեցված ընթացակարգ","12,1")</f>
        <v>12,3</v>
      </c>
      <c r="J120" s="42" t="s">
        <v>312</v>
      </c>
      <c r="K120" s="9"/>
    </row>
    <row r="121" spans="2:11" ht="21" customHeight="1" outlineLevel="1" x14ac:dyDescent="0.3">
      <c r="B121" s="20" t="s">
        <v>502</v>
      </c>
      <c r="C121" s="61" t="s">
        <v>264</v>
      </c>
      <c r="D121" s="72" t="str">
        <f t="shared" si="4"/>
        <v>4․19 _ ՀՋ-2026</v>
      </c>
      <c r="E121" s="20" t="s">
        <v>1</v>
      </c>
      <c r="F121" s="20">
        <v>3</v>
      </c>
      <c r="G121" s="20" t="s">
        <v>500</v>
      </c>
      <c r="H121" s="54" t="s">
        <v>716</v>
      </c>
      <c r="I121" s="20" t="str" cm="1">
        <f t="array" ref="I121">_xlfn.IFS(H121="Ոչ ընթացակարգային","12,3",H121="Գնանշման հարցում","13,1",H121="Մեկ անձից գնում","14,1",H121="Բաց մրցույթ","15,2",H121="Պարզեցված ընթացակարգ","12,1")</f>
        <v>12,3</v>
      </c>
      <c r="J121" s="42" t="s">
        <v>312</v>
      </c>
      <c r="K121" s="9"/>
    </row>
    <row r="122" spans="2:11" ht="21" customHeight="1" outlineLevel="1" x14ac:dyDescent="0.3">
      <c r="B122" s="20" t="s">
        <v>1050</v>
      </c>
      <c r="C122" s="61" t="s">
        <v>1041</v>
      </c>
      <c r="D122" s="72" t="str">
        <f t="shared" si="4"/>
        <v>4․20 _ ՀՋ-2026</v>
      </c>
      <c r="E122" s="20" t="s">
        <v>1</v>
      </c>
      <c r="F122" s="20">
        <v>5</v>
      </c>
      <c r="G122" s="20" t="s">
        <v>500</v>
      </c>
      <c r="H122" s="54" t="s">
        <v>716</v>
      </c>
      <c r="I122" s="20" t="str" cm="1">
        <f t="array" ref="I122">_xlfn.IFS(H122="Ոչ ընթացակարգային","12,3",H122="Գնանշման հարցում","13,1",H122="Մեկ անձից գնում","14,1",H122="Բաց մրցույթ","15,2",H122="Պարզեցված ընթացակարգ","12,1")</f>
        <v>12,3</v>
      </c>
      <c r="J122" s="42" t="s">
        <v>312</v>
      </c>
      <c r="K122" s="9"/>
    </row>
    <row r="123" spans="2:11" ht="21" customHeight="1" outlineLevel="1" x14ac:dyDescent="0.3">
      <c r="B123" s="20" t="s">
        <v>1051</v>
      </c>
      <c r="C123" s="61" t="s">
        <v>462</v>
      </c>
      <c r="D123" s="72" t="str">
        <f t="shared" si="4"/>
        <v>4․21 _ ՀՋ-2026</v>
      </c>
      <c r="E123" s="20" t="s">
        <v>38</v>
      </c>
      <c r="F123" s="20">
        <v>160</v>
      </c>
      <c r="G123" s="20" t="s">
        <v>500</v>
      </c>
      <c r="H123" s="54" t="s">
        <v>716</v>
      </c>
      <c r="I123" s="20" t="str" cm="1">
        <f t="array" ref="I123">_xlfn.IFS(H123="Ոչ ընթացակարգային","12,3",H123="Գնանշման հարցում","13,1",H123="Մեկ անձից գնում","14,1",H123="Բաց մրցույթ","15,2",H123="Պարզեցված ընթացակարգ","12,1")</f>
        <v>12,3</v>
      </c>
      <c r="J123" s="42" t="s">
        <v>312</v>
      </c>
      <c r="K123" s="9"/>
    </row>
    <row r="124" spans="2:11" ht="21" customHeight="1" outlineLevel="1" x14ac:dyDescent="0.3">
      <c r="B124" s="20" t="s">
        <v>1052</v>
      </c>
      <c r="C124" s="61" t="s">
        <v>133</v>
      </c>
      <c r="D124" s="72" t="str">
        <f t="shared" si="4"/>
        <v>4․22 _ ՀՋ-2026</v>
      </c>
      <c r="E124" s="20" t="s">
        <v>2</v>
      </c>
      <c r="F124" s="20">
        <v>3</v>
      </c>
      <c r="G124" s="20" t="s">
        <v>500</v>
      </c>
      <c r="H124" s="54" t="s">
        <v>716</v>
      </c>
      <c r="I124" s="20" t="str" cm="1">
        <f t="array" ref="I124">_xlfn.IFS(H124="Ոչ ընթացակարգային","12,3",H124="Գնանշման հարցում","13,1",H124="Մեկ անձից գնում","14,1",H124="Բաց մրցույթ","15,2",H124="Պարզեցված ընթացակարգ","12,1")</f>
        <v>12,3</v>
      </c>
      <c r="J124" s="42" t="s">
        <v>312</v>
      </c>
      <c r="K124" s="9"/>
    </row>
    <row r="125" spans="2:11" ht="21" customHeight="1" outlineLevel="1" x14ac:dyDescent="0.3">
      <c r="B125" s="20" t="s">
        <v>1053</v>
      </c>
      <c r="C125" s="61" t="s">
        <v>187</v>
      </c>
      <c r="D125" s="72" t="str">
        <f t="shared" si="4"/>
        <v>4․23 _ ՀՋ-2026</v>
      </c>
      <c r="E125" s="20" t="s">
        <v>38</v>
      </c>
      <c r="F125" s="20">
        <v>200</v>
      </c>
      <c r="G125" s="20" t="s">
        <v>500</v>
      </c>
      <c r="H125" s="54" t="s">
        <v>716</v>
      </c>
      <c r="I125" s="20" t="str" cm="1">
        <f t="array" ref="I125">_xlfn.IFS(H125="Ոչ ընթացակարգային","12,3",H125="Գնանշման հարցում","13,1",H125="Մեկ անձից գնում","14,1",H125="Բաց մրցույթ","15,2",H125="Պարզեցված ընթացակարգ","12,1")</f>
        <v>12,3</v>
      </c>
      <c r="J125" s="42" t="s">
        <v>312</v>
      </c>
      <c r="K125" s="9"/>
    </row>
    <row r="126" spans="2:11" ht="21" customHeight="1" outlineLevel="1" x14ac:dyDescent="0.3">
      <c r="B126" s="20" t="s">
        <v>1054</v>
      </c>
      <c r="C126" s="61" t="s">
        <v>188</v>
      </c>
      <c r="D126" s="72" t="str">
        <f t="shared" si="4"/>
        <v>4․24 _ ՀՋ-2026</v>
      </c>
      <c r="E126" s="20" t="s">
        <v>38</v>
      </c>
      <c r="F126" s="20">
        <v>300</v>
      </c>
      <c r="G126" s="20" t="s">
        <v>500</v>
      </c>
      <c r="H126" s="54" t="s">
        <v>716</v>
      </c>
      <c r="I126" s="20" t="str" cm="1">
        <f t="array" ref="I126">_xlfn.IFS(H126="Ոչ ընթացակարգային","12,3",H126="Գնանշման հարցում","13,1",H126="Մեկ անձից գնում","14,1",H126="Բաց մրցույթ","15,2",H126="Պարզեցված ընթացակարգ","12,1")</f>
        <v>12,3</v>
      </c>
      <c r="J126" s="42" t="s">
        <v>312</v>
      </c>
      <c r="K126" s="9"/>
    </row>
    <row r="127" spans="2:11" ht="21" customHeight="1" outlineLevel="1" x14ac:dyDescent="0.3">
      <c r="B127" s="20" t="s">
        <v>1055</v>
      </c>
      <c r="C127" s="61" t="s">
        <v>189</v>
      </c>
      <c r="D127" s="72" t="str">
        <f t="shared" si="4"/>
        <v>4․25 _ ՀՋ-2026</v>
      </c>
      <c r="E127" s="20" t="s">
        <v>38</v>
      </c>
      <c r="F127" s="20">
        <v>250</v>
      </c>
      <c r="G127" s="20" t="s">
        <v>500</v>
      </c>
      <c r="H127" s="54" t="s">
        <v>716</v>
      </c>
      <c r="I127" s="20" t="str" cm="1">
        <f t="array" ref="I127">_xlfn.IFS(H127="Ոչ ընթացակարգային","12,3",H127="Գնանշման հարցում","13,1",H127="Մեկ անձից գնում","14,1",H127="Բաց մրցույթ","15,2",H127="Պարզեցված ընթացակարգ","12,1")</f>
        <v>12,3</v>
      </c>
      <c r="J127" s="42" t="s">
        <v>312</v>
      </c>
      <c r="K127" s="9"/>
    </row>
    <row r="128" spans="2:11" ht="21" customHeight="1" outlineLevel="1" x14ac:dyDescent="0.3">
      <c r="B128" s="20" t="s">
        <v>1056</v>
      </c>
      <c r="C128" s="61" t="s">
        <v>190</v>
      </c>
      <c r="D128" s="72" t="str">
        <f t="shared" si="4"/>
        <v>4․26 _ ՀՋ-2026</v>
      </c>
      <c r="E128" s="20" t="s">
        <v>38</v>
      </c>
      <c r="F128" s="20">
        <v>5</v>
      </c>
      <c r="G128" s="20" t="s">
        <v>500</v>
      </c>
      <c r="H128" s="54" t="s">
        <v>716</v>
      </c>
      <c r="I128" s="20" t="str" cm="1">
        <f t="array" ref="I128">_xlfn.IFS(H128="Ոչ ընթացակարգային","12,3",H128="Գնանշման հարցում","13,1",H128="Մեկ անձից գնում","14,1",H128="Բաց մրցույթ","15,2",H128="Պարզեցված ընթացակարգ","12,1")</f>
        <v>12,3</v>
      </c>
      <c r="J128" s="42" t="s">
        <v>312</v>
      </c>
      <c r="K128" s="9"/>
    </row>
    <row r="129" spans="2:11" ht="21" customHeight="1" outlineLevel="1" x14ac:dyDescent="0.3">
      <c r="B129" s="20" t="s">
        <v>1057</v>
      </c>
      <c r="C129" s="61" t="s">
        <v>193</v>
      </c>
      <c r="D129" s="72" t="str">
        <f t="shared" si="4"/>
        <v>4․27 _ ՀՋ-2026</v>
      </c>
      <c r="E129" s="20" t="s">
        <v>38</v>
      </c>
      <c r="F129" s="20">
        <v>5</v>
      </c>
      <c r="G129" s="20" t="s">
        <v>500</v>
      </c>
      <c r="H129" s="54" t="s">
        <v>716</v>
      </c>
      <c r="I129" s="20" t="str" cm="1">
        <f t="array" ref="I129">_xlfn.IFS(H129="Ոչ ընթացակարգային","12,3",H129="Գնանշման հարցում","13,1",H129="Մեկ անձից գնում","14,1",H129="Բաց մրցույթ","15,2",H129="Պարզեցված ընթացակարգ","12,1")</f>
        <v>12,3</v>
      </c>
      <c r="J129" s="42" t="s">
        <v>312</v>
      </c>
      <c r="K129" s="9"/>
    </row>
    <row r="130" spans="2:11" ht="21" customHeight="1" outlineLevel="1" x14ac:dyDescent="0.3">
      <c r="B130" s="20" t="s">
        <v>1058</v>
      </c>
      <c r="C130" s="61" t="s">
        <v>194</v>
      </c>
      <c r="D130" s="72" t="str">
        <f t="shared" si="4"/>
        <v>4․28 _ ՀՋ-2026</v>
      </c>
      <c r="E130" s="20" t="s">
        <v>1</v>
      </c>
      <c r="F130" s="20">
        <v>5</v>
      </c>
      <c r="G130" s="20" t="s">
        <v>500</v>
      </c>
      <c r="H130" s="54" t="s">
        <v>716</v>
      </c>
      <c r="I130" s="20" t="str" cm="1">
        <f t="array" ref="I130">_xlfn.IFS(H130="Ոչ ընթացակարգային","12,3",H130="Գնանշման հարցում","13,1",H130="Մեկ անձից գնում","14,1",H130="Բաց մրցույթ","15,2",H130="Պարզեցված ընթացակարգ","12,1")</f>
        <v>12,3</v>
      </c>
      <c r="J130" s="42" t="s">
        <v>312</v>
      </c>
      <c r="K130" s="9"/>
    </row>
    <row r="131" spans="2:11" ht="21" customHeight="1" outlineLevel="1" x14ac:dyDescent="0.3">
      <c r="B131" s="20" t="s">
        <v>1059</v>
      </c>
      <c r="C131" s="61" t="s">
        <v>262</v>
      </c>
      <c r="D131" s="72" t="str">
        <f t="shared" si="4"/>
        <v>4․29 _ ՀՋ-2026</v>
      </c>
      <c r="E131" s="20" t="s">
        <v>1</v>
      </c>
      <c r="F131" s="20">
        <v>30</v>
      </c>
      <c r="G131" s="20" t="s">
        <v>500</v>
      </c>
      <c r="H131" s="54" t="s">
        <v>716</v>
      </c>
      <c r="I131" s="20" t="str" cm="1">
        <f t="array" ref="I131">_xlfn.IFS(H131="Ոչ ընթացակարգային","12,3",H131="Գնանշման հարցում","13,1",H131="Մեկ անձից գնում","14,1",H131="Բաց մրցույթ","15,2",H131="Պարզեցված ընթացակարգ","12,1")</f>
        <v>12,3</v>
      </c>
      <c r="J131" s="42" t="s">
        <v>312</v>
      </c>
      <c r="K131" s="9"/>
    </row>
    <row r="132" spans="2:11" ht="21" customHeight="1" outlineLevel="1" x14ac:dyDescent="0.3">
      <c r="B132" s="20" t="s">
        <v>1060</v>
      </c>
      <c r="C132" s="61" t="s">
        <v>512</v>
      </c>
      <c r="D132" s="72" t="str">
        <f t="shared" si="4"/>
        <v>4․30 _ ՀՋ-2026</v>
      </c>
      <c r="E132" s="20" t="s">
        <v>1</v>
      </c>
      <c r="F132" s="20">
        <v>15</v>
      </c>
      <c r="G132" s="20" t="s">
        <v>500</v>
      </c>
      <c r="H132" s="54" t="s">
        <v>716</v>
      </c>
      <c r="I132" s="20" t="str" cm="1">
        <f t="array" ref="I132">_xlfn.IFS(H132="Ոչ ընթացակարգային","12,3",H132="Գնանշման հարցում","13,1",H132="Մեկ անձից գնում","14,1",H132="Բաց մրցույթ","15,2",H132="Պարզեցված ընթացակարգ","12,1")</f>
        <v>12,3</v>
      </c>
      <c r="J132" s="42" t="s">
        <v>312</v>
      </c>
      <c r="K132" s="9"/>
    </row>
    <row r="133" spans="2:11" ht="21" customHeight="1" outlineLevel="1" x14ac:dyDescent="0.3">
      <c r="B133" s="20" t="s">
        <v>1061</v>
      </c>
      <c r="C133" s="61" t="s">
        <v>505</v>
      </c>
      <c r="D133" s="72" t="str">
        <f t="shared" si="4"/>
        <v>4․31 _ ՀՋ-2026</v>
      </c>
      <c r="E133" s="20" t="s">
        <v>2</v>
      </c>
      <c r="F133" s="20">
        <v>35000</v>
      </c>
      <c r="G133" s="20" t="s">
        <v>500</v>
      </c>
      <c r="H133" s="54" t="s">
        <v>716</v>
      </c>
      <c r="I133" s="20" t="str" cm="1">
        <f t="array" ref="I133">_xlfn.IFS(H133="Ոչ ընթացակարգային","12,3",H133="Գնանշման հարցում","13,1",H133="Մեկ անձից գնում","14,1",H133="Բաց մրցույթ","15,2",H133="Պարզեցված ընթացակարգ","12,1")</f>
        <v>12,3</v>
      </c>
      <c r="J133" s="42" t="s">
        <v>312</v>
      </c>
      <c r="K133" s="9"/>
    </row>
    <row r="134" spans="2:11" ht="21" customHeight="1" outlineLevel="1" x14ac:dyDescent="0.3">
      <c r="B134" s="20" t="s">
        <v>1062</v>
      </c>
      <c r="C134" s="61" t="s">
        <v>504</v>
      </c>
      <c r="D134" s="72" t="str">
        <f t="shared" si="4"/>
        <v>4․32 _ ՀՋ-2026</v>
      </c>
      <c r="E134" s="20" t="s">
        <v>2</v>
      </c>
      <c r="F134" s="20">
        <v>4000</v>
      </c>
      <c r="G134" s="20" t="s">
        <v>500</v>
      </c>
      <c r="H134" s="54" t="s">
        <v>716</v>
      </c>
      <c r="I134" s="20" t="str" cm="1">
        <f t="array" ref="I134">_xlfn.IFS(H134="Ոչ ընթացակարգային","12,3",H134="Գնանշման հարցում","13,1",H134="Մեկ անձից գնում","14,1",H134="Բաց մրցույթ","15,2",H134="Պարզեցված ընթացակարգ","12,1")</f>
        <v>12,3</v>
      </c>
      <c r="J134" s="42" t="s">
        <v>312</v>
      </c>
      <c r="K134" s="9"/>
    </row>
    <row r="135" spans="2:11" ht="21" customHeight="1" outlineLevel="1" x14ac:dyDescent="0.3">
      <c r="B135" s="20" t="s">
        <v>1063</v>
      </c>
      <c r="C135" s="61" t="s">
        <v>293</v>
      </c>
      <c r="D135" s="72" t="str">
        <f t="shared" si="4"/>
        <v>4․33 _ ՀՋ-2026</v>
      </c>
      <c r="E135" s="20" t="s">
        <v>287</v>
      </c>
      <c r="F135" s="20">
        <v>150</v>
      </c>
      <c r="G135" s="20" t="s">
        <v>500</v>
      </c>
      <c r="H135" s="54" t="s">
        <v>716</v>
      </c>
      <c r="I135" s="20" t="str" cm="1">
        <f t="array" ref="I135">_xlfn.IFS(H135="Ոչ ընթացակարգային","12,3",H135="Գնանշման հարցում","13,1",H135="Մեկ անձից գնում","14,1",H135="Բաց մրցույթ","15,2",H135="Պարզեցված ընթացակարգ","12,1")</f>
        <v>12,3</v>
      </c>
      <c r="J135" s="42" t="s">
        <v>312</v>
      </c>
      <c r="K135" s="9"/>
    </row>
    <row r="136" spans="2:11" ht="21" customHeight="1" outlineLevel="1" x14ac:dyDescent="0.3">
      <c r="B136" s="20" t="s">
        <v>1064</v>
      </c>
      <c r="C136" s="61" t="s">
        <v>425</v>
      </c>
      <c r="D136" s="72" t="str">
        <f t="shared" si="4"/>
        <v>4․34 _ ՀՋ-2026</v>
      </c>
      <c r="E136" s="20" t="s">
        <v>1</v>
      </c>
      <c r="F136" s="20">
        <v>80</v>
      </c>
      <c r="G136" s="20" t="s">
        <v>500</v>
      </c>
      <c r="H136" s="54" t="s">
        <v>716</v>
      </c>
      <c r="I136" s="20" t="str" cm="1">
        <f t="array" ref="I136">_xlfn.IFS(H136="Ոչ ընթացակարգային","12,3",H136="Գնանշման հարցում","13,1",H136="Մեկ անձից գնում","14,1",H136="Բաց մրցույթ","15,2",H136="Պարզեցված ընթացակարգ","12,1")</f>
        <v>12,3</v>
      </c>
      <c r="J136" s="42" t="s">
        <v>312</v>
      </c>
      <c r="K136" s="9"/>
    </row>
    <row r="137" spans="2:11" ht="21" customHeight="1" outlineLevel="1" x14ac:dyDescent="0.3">
      <c r="B137" s="20">
        <v>4.3499999999999996</v>
      </c>
      <c r="C137" s="61" t="s">
        <v>1240</v>
      </c>
      <c r="D137" s="72" t="str">
        <f t="shared" si="4"/>
        <v>4.35 _ ՀՋ-2026</v>
      </c>
      <c r="E137" s="20" t="s">
        <v>492</v>
      </c>
      <c r="F137" s="20">
        <v>1</v>
      </c>
      <c r="G137" s="20" t="s">
        <v>500</v>
      </c>
      <c r="H137" s="54" t="s">
        <v>716</v>
      </c>
      <c r="I137" s="20" t="s">
        <v>879</v>
      </c>
      <c r="J137" s="42" t="s">
        <v>312</v>
      </c>
      <c r="K137" s="9"/>
    </row>
    <row r="138" spans="2:11" s="5" customFormat="1" ht="17.25" x14ac:dyDescent="0.3">
      <c r="B138" s="13">
        <v>5</v>
      </c>
      <c r="C138" s="66" t="s">
        <v>1144</v>
      </c>
      <c r="D138" s="71" t="str">
        <f t="shared" ref="D138:D155" si="5">B138&amp;" " &amp; "_" &amp; " " &amp; "ՀՋ-2026"</f>
        <v>5 _ ՀՋ-2026</v>
      </c>
      <c r="E138" s="19" t="s">
        <v>492</v>
      </c>
      <c r="F138" s="19">
        <v>1</v>
      </c>
      <c r="G138" s="13" t="s">
        <v>500</v>
      </c>
      <c r="H138" s="55" t="s">
        <v>716</v>
      </c>
      <c r="I138" s="13" t="str" cm="1">
        <f t="array" ref="I138">_xlfn.IFS(H138="Ոչ ընթացակարգային","12,3",H138="Գնանշման հարցում","13,1",H138="Մեկ անձից գնում","14,1",H138="Բաց մրցույթ","15,2",H138="Պարզեցված ընթացակարգ","12,1")</f>
        <v>12,3</v>
      </c>
      <c r="J138" s="41" t="s">
        <v>312</v>
      </c>
      <c r="K138" s="6"/>
    </row>
    <row r="139" spans="2:11" ht="21" customHeight="1" outlineLevel="1" x14ac:dyDescent="0.3">
      <c r="B139" s="20">
        <v>5.0999999999999996</v>
      </c>
      <c r="C139" s="61" t="s">
        <v>12</v>
      </c>
      <c r="D139" s="72" t="str">
        <f t="shared" si="5"/>
        <v>5.1 _ ՀՋ-2026</v>
      </c>
      <c r="E139" s="20" t="s">
        <v>2</v>
      </c>
      <c r="F139" s="20">
        <v>5</v>
      </c>
      <c r="G139" s="20" t="s">
        <v>500</v>
      </c>
      <c r="H139" s="54" t="s">
        <v>716</v>
      </c>
      <c r="I139" s="20" t="str" cm="1">
        <f t="array" ref="I139">_xlfn.IFS(H139="Ոչ ընթացակարգային","12,3",H139="Գնանշման հարցում","13,1",H139="Մեկ անձից գնում","14,1",H139="Բաց մրցույթ","15,2",H139="Պարզեցված ընթացակարգ","12,1")</f>
        <v>12,3</v>
      </c>
      <c r="J139" s="42" t="s">
        <v>312</v>
      </c>
      <c r="K139" s="9"/>
    </row>
    <row r="140" spans="2:11" ht="21" customHeight="1" outlineLevel="1" x14ac:dyDescent="0.3">
      <c r="B140" s="20">
        <v>5.2</v>
      </c>
      <c r="C140" s="61" t="s">
        <v>13</v>
      </c>
      <c r="D140" s="72" t="str">
        <f t="shared" si="5"/>
        <v>5.2 _ ՀՋ-2026</v>
      </c>
      <c r="E140" s="20" t="s">
        <v>2</v>
      </c>
      <c r="F140" s="20">
        <v>2</v>
      </c>
      <c r="G140" s="20" t="s">
        <v>500</v>
      </c>
      <c r="H140" s="54" t="s">
        <v>716</v>
      </c>
      <c r="I140" s="20" t="str" cm="1">
        <f t="array" ref="I140">_xlfn.IFS(H140="Ոչ ընթացակարգային","12,3",H140="Գնանշման հարցում","13,1",H140="Մեկ անձից գնում","14,1",H140="Բաց մրցույթ","15,2",H140="Պարզեցված ընթացակարգ","12,1")</f>
        <v>12,3</v>
      </c>
      <c r="J140" s="42" t="s">
        <v>312</v>
      </c>
      <c r="K140" s="9"/>
    </row>
    <row r="141" spans="2:11" ht="21" customHeight="1" outlineLevel="1" x14ac:dyDescent="0.3">
      <c r="B141" s="20">
        <v>5.3</v>
      </c>
      <c r="C141" s="61" t="s">
        <v>14</v>
      </c>
      <c r="D141" s="72" t="str">
        <f t="shared" si="5"/>
        <v>5.3 _ ՀՋ-2026</v>
      </c>
      <c r="E141" s="20" t="s">
        <v>2</v>
      </c>
      <c r="F141" s="20">
        <v>5</v>
      </c>
      <c r="G141" s="20" t="s">
        <v>500</v>
      </c>
      <c r="H141" s="54" t="s">
        <v>716</v>
      </c>
      <c r="I141" s="20" t="str" cm="1">
        <f t="array" ref="I141">_xlfn.IFS(H141="Ոչ ընթացակարգային","12,3",H141="Գնանշման հարցում","13,1",H141="Մեկ անձից գնում","14,1",H141="Բաց մրցույթ","15,2",H141="Պարզեցված ընթացակարգ","12,1")</f>
        <v>12,3</v>
      </c>
      <c r="J141" s="42" t="s">
        <v>312</v>
      </c>
      <c r="K141" s="9"/>
    </row>
    <row r="142" spans="2:11" ht="21" customHeight="1" outlineLevel="1" x14ac:dyDescent="0.3">
      <c r="B142" s="20">
        <v>5.4</v>
      </c>
      <c r="C142" s="61" t="s">
        <v>15</v>
      </c>
      <c r="D142" s="72" t="str">
        <f t="shared" si="5"/>
        <v>5.4 _ ՀՋ-2026</v>
      </c>
      <c r="E142" s="20" t="s">
        <v>2</v>
      </c>
      <c r="F142" s="20">
        <v>4</v>
      </c>
      <c r="G142" s="20" t="s">
        <v>500</v>
      </c>
      <c r="H142" s="54" t="s">
        <v>716</v>
      </c>
      <c r="I142" s="20" t="str" cm="1">
        <f t="array" ref="I142">_xlfn.IFS(H142="Ոչ ընթացակարգային","12,3",H142="Գնանշման հարցում","13,1",H142="Մեկ անձից գնում","14,1",H142="Բաց մրցույթ","15,2",H142="Պարզեցված ընթացակարգ","12,1")</f>
        <v>12,3</v>
      </c>
      <c r="J142" s="42" t="s">
        <v>312</v>
      </c>
      <c r="K142" s="9"/>
    </row>
    <row r="143" spans="2:11" ht="21" customHeight="1" outlineLevel="1" x14ac:dyDescent="0.3">
      <c r="B143" s="20">
        <v>5.5</v>
      </c>
      <c r="C143" s="61" t="s">
        <v>16</v>
      </c>
      <c r="D143" s="72" t="str">
        <f t="shared" si="5"/>
        <v>5.5 _ ՀՋ-2026</v>
      </c>
      <c r="E143" s="20" t="s">
        <v>2</v>
      </c>
      <c r="F143" s="20">
        <v>5</v>
      </c>
      <c r="G143" s="20" t="s">
        <v>500</v>
      </c>
      <c r="H143" s="54" t="s">
        <v>716</v>
      </c>
      <c r="I143" s="20" t="str" cm="1">
        <f t="array" ref="I143">_xlfn.IFS(H143="Ոչ ընթացակարգային","12,3",H143="Գնանշման հարցում","13,1",H143="Մեկ անձից գնում","14,1",H143="Բաց մրցույթ","15,2",H143="Պարզեցված ընթացակարգ","12,1")</f>
        <v>12,3</v>
      </c>
      <c r="J143" s="42" t="s">
        <v>312</v>
      </c>
      <c r="K143" s="9"/>
    </row>
    <row r="144" spans="2:11" ht="21" customHeight="1" outlineLevel="1" x14ac:dyDescent="0.3">
      <c r="B144" s="20">
        <v>5.6</v>
      </c>
      <c r="C144" s="61" t="s">
        <v>17</v>
      </c>
      <c r="D144" s="72" t="str">
        <f t="shared" si="5"/>
        <v>5.6 _ ՀՋ-2026</v>
      </c>
      <c r="E144" s="20" t="s">
        <v>2</v>
      </c>
      <c r="F144" s="20">
        <v>10</v>
      </c>
      <c r="G144" s="20" t="s">
        <v>500</v>
      </c>
      <c r="H144" s="54" t="s">
        <v>716</v>
      </c>
      <c r="I144" s="20" t="str" cm="1">
        <f t="array" ref="I144">_xlfn.IFS(H144="Ոչ ընթացակարգային","12,3",H144="Գնանշման հարցում","13,1",H144="Մեկ անձից գնում","14,1",H144="Բաց մրցույթ","15,2",H144="Պարզեցված ընթացակարգ","12,1")</f>
        <v>12,3</v>
      </c>
      <c r="J144" s="42" t="s">
        <v>312</v>
      </c>
      <c r="K144" s="9"/>
    </row>
    <row r="145" spans="2:11" ht="21" customHeight="1" outlineLevel="1" x14ac:dyDescent="0.3">
      <c r="B145" s="20">
        <v>5.7</v>
      </c>
      <c r="C145" s="61" t="s">
        <v>893</v>
      </c>
      <c r="D145" s="72" t="str">
        <f t="shared" si="5"/>
        <v>5.7 _ ՀՋ-2026</v>
      </c>
      <c r="E145" s="20" t="s">
        <v>2</v>
      </c>
      <c r="F145" s="20">
        <v>50</v>
      </c>
      <c r="G145" s="20" t="s">
        <v>500</v>
      </c>
      <c r="H145" s="54" t="s">
        <v>716</v>
      </c>
      <c r="I145" s="20" t="s">
        <v>879</v>
      </c>
      <c r="J145" s="42" t="s">
        <v>312</v>
      </c>
      <c r="K145" s="9"/>
    </row>
    <row r="146" spans="2:11" ht="21" customHeight="1" outlineLevel="1" x14ac:dyDescent="0.3">
      <c r="B146" s="20">
        <v>5.8</v>
      </c>
      <c r="C146" s="61" t="s">
        <v>894</v>
      </c>
      <c r="D146" s="72" t="str">
        <f t="shared" si="5"/>
        <v>5.8 _ ՀՋ-2026</v>
      </c>
      <c r="E146" s="20" t="s">
        <v>2</v>
      </c>
      <c r="F146" s="20">
        <v>150</v>
      </c>
      <c r="G146" s="20" t="s">
        <v>500</v>
      </c>
      <c r="H146" s="54" t="s">
        <v>716</v>
      </c>
      <c r="I146" s="20" t="s">
        <v>879</v>
      </c>
      <c r="J146" s="42" t="s">
        <v>312</v>
      </c>
      <c r="K146" s="9"/>
    </row>
    <row r="147" spans="2:11" ht="21" customHeight="1" outlineLevel="1" x14ac:dyDescent="0.3">
      <c r="B147" s="20">
        <v>5.9</v>
      </c>
      <c r="C147" s="61" t="s">
        <v>895</v>
      </c>
      <c r="D147" s="72" t="str">
        <f t="shared" si="5"/>
        <v>5.9 _ ՀՋ-2026</v>
      </c>
      <c r="E147" s="20" t="s">
        <v>2</v>
      </c>
      <c r="F147" s="20">
        <v>150</v>
      </c>
      <c r="G147" s="20" t="s">
        <v>500</v>
      </c>
      <c r="H147" s="54" t="s">
        <v>716</v>
      </c>
      <c r="I147" s="20" t="s">
        <v>879</v>
      </c>
      <c r="J147" s="42" t="s">
        <v>312</v>
      </c>
      <c r="K147" s="9"/>
    </row>
    <row r="148" spans="2:11" ht="21" customHeight="1" outlineLevel="1" x14ac:dyDescent="0.3">
      <c r="B148" s="22">
        <v>5.0999999999999996</v>
      </c>
      <c r="C148" s="61" t="s">
        <v>66</v>
      </c>
      <c r="D148" s="72" t="str">
        <f t="shared" si="5"/>
        <v>5.1 _ ՀՋ-2026</v>
      </c>
      <c r="E148" s="20" t="s">
        <v>67</v>
      </c>
      <c r="F148" s="20">
        <v>2</v>
      </c>
      <c r="G148" s="20" t="s">
        <v>500</v>
      </c>
      <c r="H148" s="54" t="s">
        <v>716</v>
      </c>
      <c r="I148" s="20" t="str" cm="1">
        <f t="array" ref="I148">_xlfn.IFS(H148="Ոչ ընթացակարգային","12,3",H148="Գնանշման հարցում","13,1",H148="Մեկ անձից գնում","14,1",H148="Բաց մրցույթ","15,2",H148="Պարզեցված ընթացակարգ","12,1")</f>
        <v>12,3</v>
      </c>
      <c r="J148" s="42" t="s">
        <v>312</v>
      </c>
      <c r="K148" s="9"/>
    </row>
    <row r="149" spans="2:11" ht="21" customHeight="1" outlineLevel="1" x14ac:dyDescent="0.3">
      <c r="B149" s="22">
        <v>5.1100000000000003</v>
      </c>
      <c r="C149" s="61" t="s">
        <v>68</v>
      </c>
      <c r="D149" s="72" t="str">
        <f t="shared" si="5"/>
        <v>5.11 _ ՀՋ-2026</v>
      </c>
      <c r="E149" s="20" t="s">
        <v>69</v>
      </c>
      <c r="F149" s="20">
        <v>2</v>
      </c>
      <c r="G149" s="20" t="s">
        <v>500</v>
      </c>
      <c r="H149" s="54" t="s">
        <v>716</v>
      </c>
      <c r="I149" s="20" t="str" cm="1">
        <f t="array" ref="I149">_xlfn.IFS(H149="Ոչ ընթացակարգային","12,3",H149="Գնանշման հարցում","13,1",H149="Մեկ անձից գնում","14,1",H149="Բաց մրցույթ","15,2",H149="Պարզեցված ընթացակարգ","12,1")</f>
        <v>12,3</v>
      </c>
      <c r="J149" s="42" t="s">
        <v>312</v>
      </c>
      <c r="K149" s="9"/>
    </row>
    <row r="150" spans="2:11" ht="21" customHeight="1" outlineLevel="1" x14ac:dyDescent="0.3">
      <c r="B150" s="22">
        <v>5.12</v>
      </c>
      <c r="C150" s="61" t="s">
        <v>158</v>
      </c>
      <c r="D150" s="72" t="str">
        <f t="shared" si="5"/>
        <v>5.12 _ ՀՋ-2026</v>
      </c>
      <c r="E150" s="20" t="s">
        <v>2</v>
      </c>
      <c r="F150" s="20">
        <v>3</v>
      </c>
      <c r="G150" s="20" t="s">
        <v>500</v>
      </c>
      <c r="H150" s="54" t="s">
        <v>716</v>
      </c>
      <c r="I150" s="20" t="str" cm="1">
        <f t="array" ref="I150">_xlfn.IFS(H150="Ոչ ընթացակարգային","12,3",H150="Գնանշման հարցում","13,1",H150="Մեկ անձից գնում","14,1",H150="Բաց մրցույթ","15,2",H150="Պարզեցված ընթացակարգ","12,1")</f>
        <v>12,3</v>
      </c>
      <c r="J150" s="42" t="s">
        <v>312</v>
      </c>
      <c r="K150" s="9"/>
    </row>
    <row r="151" spans="2:11" ht="21" customHeight="1" outlineLevel="1" x14ac:dyDescent="0.3">
      <c r="B151" s="22">
        <v>5.13</v>
      </c>
      <c r="C151" s="61" t="s">
        <v>195</v>
      </c>
      <c r="D151" s="72" t="str">
        <f t="shared" si="5"/>
        <v>5.13 _ ՀՋ-2026</v>
      </c>
      <c r="E151" s="20" t="s">
        <v>67</v>
      </c>
      <c r="F151" s="20">
        <v>10</v>
      </c>
      <c r="G151" s="20" t="s">
        <v>500</v>
      </c>
      <c r="H151" s="54" t="s">
        <v>716</v>
      </c>
      <c r="I151" s="20" t="str" cm="1">
        <f t="array" ref="I151">_xlfn.IFS(H151="Ոչ ընթացակարգային","12,3",H151="Գնանշման հարցում","13,1",H151="Մեկ անձից գնում","14,1",H151="Բաց մրցույթ","15,2",H151="Պարզեցված ընթացակարգ","12,1")</f>
        <v>12,3</v>
      </c>
      <c r="J151" s="42" t="s">
        <v>312</v>
      </c>
      <c r="K151" s="9"/>
    </row>
    <row r="152" spans="2:11" ht="21" customHeight="1" outlineLevel="1" x14ac:dyDescent="0.3">
      <c r="B152" s="22">
        <v>5.14</v>
      </c>
      <c r="C152" s="61" t="s">
        <v>196</v>
      </c>
      <c r="D152" s="72" t="str">
        <f t="shared" si="5"/>
        <v>5.14 _ ՀՋ-2026</v>
      </c>
      <c r="E152" s="20" t="s">
        <v>67</v>
      </c>
      <c r="F152" s="20">
        <v>10</v>
      </c>
      <c r="G152" s="20" t="s">
        <v>500</v>
      </c>
      <c r="H152" s="54" t="s">
        <v>716</v>
      </c>
      <c r="I152" s="20" t="str" cm="1">
        <f t="array" ref="I152">_xlfn.IFS(H152="Ոչ ընթացակարգային","12,3",H152="Գնանշման հարցում","13,1",H152="Մեկ անձից գնում","14,1",H152="Բաց մրցույթ","15,2",H152="Պարզեցված ընթացակարգ","12,1")</f>
        <v>12,3</v>
      </c>
      <c r="J152" s="42" t="s">
        <v>312</v>
      </c>
      <c r="K152" s="9"/>
    </row>
    <row r="153" spans="2:11" ht="21" customHeight="1" outlineLevel="1" x14ac:dyDescent="0.3">
      <c r="B153" s="22">
        <v>5.15</v>
      </c>
      <c r="C153" s="61" t="s">
        <v>247</v>
      </c>
      <c r="D153" s="72" t="str">
        <f t="shared" si="5"/>
        <v>5.15 _ ՀՋ-2026</v>
      </c>
      <c r="E153" s="20" t="s">
        <v>102</v>
      </c>
      <c r="F153" s="20">
        <v>2</v>
      </c>
      <c r="G153" s="20" t="s">
        <v>500</v>
      </c>
      <c r="H153" s="54" t="s">
        <v>716</v>
      </c>
      <c r="I153" s="20" t="str" cm="1">
        <f t="array" ref="I153">_xlfn.IFS(H153="Ոչ ընթացակարգային","12,3",H153="Գնանշման հարցում","13,1",H153="Մեկ անձից գնում","14,1",H153="Բաց մրցույթ","15,2",H153="Պարզեցված ընթացակարգ","12,1")</f>
        <v>12,3</v>
      </c>
      <c r="J153" s="42" t="s">
        <v>312</v>
      </c>
      <c r="K153" s="9"/>
    </row>
    <row r="154" spans="2:11" ht="21" customHeight="1" outlineLevel="1" x14ac:dyDescent="0.3">
      <c r="B154" s="22">
        <v>5.16</v>
      </c>
      <c r="C154" s="61" t="s">
        <v>265</v>
      </c>
      <c r="D154" s="72" t="str">
        <f t="shared" si="5"/>
        <v>5.16 _ ՀՋ-2026</v>
      </c>
      <c r="E154" s="20" t="s">
        <v>2</v>
      </c>
      <c r="F154" s="20">
        <v>50</v>
      </c>
      <c r="G154" s="20" t="s">
        <v>500</v>
      </c>
      <c r="H154" s="54" t="s">
        <v>716</v>
      </c>
      <c r="I154" s="20" t="str" cm="1">
        <f t="array" ref="I154">_xlfn.IFS(H154="Ոչ ընթացակարգային","12,3",H154="Գնանշման հարցում","13,1",H154="Մեկ անձից գնում","14,1",H154="Բաց մրցույթ","15,2",H154="Պարզեցված ընթացակարգ","12,1")</f>
        <v>12,3</v>
      </c>
      <c r="J154" s="42" t="s">
        <v>312</v>
      </c>
      <c r="K154" s="9"/>
    </row>
    <row r="155" spans="2:11" ht="21" customHeight="1" outlineLevel="1" x14ac:dyDescent="0.3">
      <c r="B155" s="22">
        <v>5.17</v>
      </c>
      <c r="C155" s="61" t="s">
        <v>266</v>
      </c>
      <c r="D155" s="72" t="str">
        <f t="shared" si="5"/>
        <v>5.17 _ ՀՋ-2026</v>
      </c>
      <c r="E155" s="20" t="s">
        <v>2</v>
      </c>
      <c r="F155" s="20">
        <v>2</v>
      </c>
      <c r="G155" s="20" t="s">
        <v>500</v>
      </c>
      <c r="H155" s="54" t="s">
        <v>716</v>
      </c>
      <c r="I155" s="20" t="str" cm="1">
        <f t="array" ref="I155">_xlfn.IFS(H155="Ոչ ընթացակարգային","12,3",H155="Գնանշման հարցում","13,1",H155="Մեկ անձից գնում","14,1",H155="Բաց մրցույթ","15,2",H155="Պարզեցված ընթացակարգ","12,1")</f>
        <v>12,3</v>
      </c>
      <c r="J155" s="42" t="s">
        <v>312</v>
      </c>
      <c r="K155" s="9"/>
    </row>
    <row r="156" spans="2:11" ht="21" customHeight="1" outlineLevel="1" x14ac:dyDescent="0.3">
      <c r="B156" s="22">
        <v>5.18</v>
      </c>
      <c r="C156" s="61" t="s">
        <v>503</v>
      </c>
      <c r="D156" s="72" t="str">
        <f t="shared" ref="D156:D215" si="6">B156&amp;" " &amp; "_" &amp; " " &amp; "ՀՋ-2026"</f>
        <v>5.18 _ ՀՋ-2026</v>
      </c>
      <c r="E156" s="20" t="s">
        <v>2</v>
      </c>
      <c r="F156" s="20">
        <v>2</v>
      </c>
      <c r="G156" s="20" t="s">
        <v>500</v>
      </c>
      <c r="H156" s="54" t="s">
        <v>716</v>
      </c>
      <c r="I156" s="20" t="str" cm="1">
        <f t="array" ref="I156">_xlfn.IFS(H156="Ոչ ընթացակարգային","12,3",H156="Գնանշման հարցում","13,1",H156="Մեկ անձից գնում","14,1",H156="Բաց մրցույթ","15,2",H156="Պարզեցված ընթացակարգ","12,1")</f>
        <v>12,3</v>
      </c>
      <c r="J156" s="42" t="s">
        <v>312</v>
      </c>
      <c r="K156" s="9"/>
    </row>
    <row r="157" spans="2:11" ht="21" customHeight="1" outlineLevel="1" x14ac:dyDescent="0.3">
      <c r="B157" s="22">
        <v>5.19</v>
      </c>
      <c r="C157" s="61" t="s">
        <v>267</v>
      </c>
      <c r="D157" s="72" t="str">
        <f t="shared" si="6"/>
        <v>5.19 _ ՀՋ-2026</v>
      </c>
      <c r="E157" s="20" t="s">
        <v>2</v>
      </c>
      <c r="F157" s="20">
        <v>30</v>
      </c>
      <c r="G157" s="20" t="s">
        <v>500</v>
      </c>
      <c r="H157" s="54" t="s">
        <v>716</v>
      </c>
      <c r="I157" s="20" t="str" cm="1">
        <f t="array" ref="I157">_xlfn.IFS(H157="Ոչ ընթացակարգային","12,3",H157="Գնանշման հարցում","13,1",H157="Մեկ անձից գնում","14,1",H157="Բաց մրցույթ","15,2",H157="Պարզեցված ընթացակարգ","12,1")</f>
        <v>12,3</v>
      </c>
      <c r="J157" s="42" t="s">
        <v>312</v>
      </c>
      <c r="K157" s="9"/>
    </row>
    <row r="158" spans="2:11" ht="21" customHeight="1" outlineLevel="1" x14ac:dyDescent="0.3">
      <c r="B158" s="22">
        <v>5.2</v>
      </c>
      <c r="C158" s="61" t="s">
        <v>268</v>
      </c>
      <c r="D158" s="72" t="str">
        <f t="shared" si="6"/>
        <v>5.2 _ ՀՋ-2026</v>
      </c>
      <c r="E158" s="20" t="s">
        <v>67</v>
      </c>
      <c r="F158" s="20">
        <v>20</v>
      </c>
      <c r="G158" s="20" t="s">
        <v>500</v>
      </c>
      <c r="H158" s="54" t="s">
        <v>716</v>
      </c>
      <c r="I158" s="20" t="str" cm="1">
        <f t="array" ref="I158">_xlfn.IFS(H158="Ոչ ընթացակարգային","12,3",H158="Գնանշման հարցում","13,1",H158="Մեկ անձից գնում","14,1",H158="Բաց մրցույթ","15,2",H158="Պարզեցված ընթացակարգ","12,1")</f>
        <v>12,3</v>
      </c>
      <c r="J158" s="42" t="s">
        <v>312</v>
      </c>
      <c r="K158" s="9"/>
    </row>
    <row r="159" spans="2:11" ht="21" customHeight="1" outlineLevel="1" x14ac:dyDescent="0.3">
      <c r="B159" s="22">
        <v>5.21</v>
      </c>
      <c r="C159" s="61" t="s">
        <v>421</v>
      </c>
      <c r="D159" s="72" t="str">
        <f t="shared" si="6"/>
        <v>5.21 _ ՀՋ-2026</v>
      </c>
      <c r="E159" s="20" t="s">
        <v>2</v>
      </c>
      <c r="F159" s="20">
        <v>40</v>
      </c>
      <c r="G159" s="20" t="s">
        <v>500</v>
      </c>
      <c r="H159" s="54" t="s">
        <v>716</v>
      </c>
      <c r="I159" s="20" t="str" cm="1">
        <f t="array" ref="I159">_xlfn.IFS(H159="Ոչ ընթացակարգային","12,3",H159="Գնանշման հարցում","13,1",H159="Մեկ անձից գնում","14,1",H159="Բաց մրցույթ","15,2",H159="Պարզեցված ընթացակարգ","12,1")</f>
        <v>12,3</v>
      </c>
      <c r="J159" s="42" t="s">
        <v>312</v>
      </c>
      <c r="K159" s="9"/>
    </row>
    <row r="160" spans="2:11" ht="21" customHeight="1" outlineLevel="1" x14ac:dyDescent="0.3">
      <c r="B160" s="22">
        <v>5.22</v>
      </c>
      <c r="C160" s="61" t="s">
        <v>887</v>
      </c>
      <c r="D160" s="72" t="str">
        <f t="shared" si="6"/>
        <v>5.22 _ ՀՋ-2026</v>
      </c>
      <c r="E160" s="20" t="s">
        <v>492</v>
      </c>
      <c r="F160" s="20">
        <v>1</v>
      </c>
      <c r="G160" s="20" t="s">
        <v>500</v>
      </c>
      <c r="H160" s="54" t="s">
        <v>716</v>
      </c>
      <c r="I160" s="20" t="str" cm="1">
        <f t="array" ref="I160">_xlfn.IFS(H160="Ոչ ընթացակարգային","12,3",H160="Գնանշման հարցում","13,1",H160="Մեկ անձից գնում","14,1",H160="Բաց մրցույթ","15,2",H160="Պարզեցված ընթացակարգ","12,1")</f>
        <v>12,3</v>
      </c>
      <c r="J160" s="42" t="s">
        <v>312</v>
      </c>
      <c r="K160" s="9"/>
    </row>
    <row r="161" spans="2:11" ht="22.5" customHeight="1" x14ac:dyDescent="0.3">
      <c r="B161" s="13">
        <v>6</v>
      </c>
      <c r="C161" s="66" t="s">
        <v>468</v>
      </c>
      <c r="D161" s="71" t="str">
        <f t="shared" si="6"/>
        <v>6 _ ՀՋ-2026</v>
      </c>
      <c r="E161" s="19" t="s">
        <v>492</v>
      </c>
      <c r="F161" s="19">
        <v>1</v>
      </c>
      <c r="G161" s="13" t="s">
        <v>500</v>
      </c>
      <c r="H161" s="55" t="s">
        <v>716</v>
      </c>
      <c r="I161" s="20" t="str" cm="1">
        <f t="array" ref="I161">_xlfn.IFS(H161="Ոչ ընթացակարգային","12,3",H161="Գնանշման հարցում","13,1",H161="Մեկ անձից գնում","14,1",H161="Բաց մրցույթ","15,2",H161="Պարզեցված ընթացակարգ","12,1")</f>
        <v>12,3</v>
      </c>
      <c r="J161" s="42" t="s">
        <v>312</v>
      </c>
      <c r="K161" s="9"/>
    </row>
    <row r="162" spans="2:11" ht="21" customHeight="1" outlineLevel="1" x14ac:dyDescent="0.3">
      <c r="B162" s="20">
        <v>6.1</v>
      </c>
      <c r="C162" s="61" t="s">
        <v>987</v>
      </c>
      <c r="D162" s="72" t="str">
        <f t="shared" si="6"/>
        <v>6.1 _ ՀՋ-2026</v>
      </c>
      <c r="E162" s="20" t="s">
        <v>2</v>
      </c>
      <c r="F162" s="20">
        <v>3</v>
      </c>
      <c r="G162" s="20" t="s">
        <v>500</v>
      </c>
      <c r="H162" s="54" t="s">
        <v>716</v>
      </c>
      <c r="I162" s="20" t="str" cm="1">
        <f t="array" ref="I162">_xlfn.IFS(H162="Ոչ ընթացակարգային","12,3",H162="Գնանշման հարցում","13,1",H162="Մեկ անձից գնում","14,1",H162="Բաց մրցույթ","15,2",H162="Պարզեցված ընթացակարգ","12,1")</f>
        <v>12,3</v>
      </c>
      <c r="J162" s="42" t="s">
        <v>312</v>
      </c>
      <c r="K162" s="9"/>
    </row>
    <row r="163" spans="2:11" ht="21" customHeight="1" outlineLevel="1" x14ac:dyDescent="0.3">
      <c r="B163" s="20">
        <v>6.2</v>
      </c>
      <c r="C163" s="61" t="s">
        <v>207</v>
      </c>
      <c r="D163" s="72" t="str">
        <f t="shared" si="6"/>
        <v>6.2 _ ՀՋ-2026</v>
      </c>
      <c r="E163" s="20" t="s">
        <v>2</v>
      </c>
      <c r="F163" s="20">
        <v>6</v>
      </c>
      <c r="G163" s="20" t="s">
        <v>500</v>
      </c>
      <c r="H163" s="54" t="s">
        <v>716</v>
      </c>
      <c r="I163" s="20" t="str" cm="1">
        <f t="array" ref="I163">_xlfn.IFS(H163="Ոչ ընթացակարգային","12,3",H163="Գնանշման հարցում","13,1",H163="Մեկ անձից գնում","14,1",H163="Բաց մրցույթ","15,2",H163="Պարզեցված ընթացակարգ","12,1")</f>
        <v>12,3</v>
      </c>
      <c r="J163" s="42" t="s">
        <v>312</v>
      </c>
      <c r="K163" s="9"/>
    </row>
    <row r="164" spans="2:11" ht="21" customHeight="1" outlineLevel="1" x14ac:dyDescent="0.3">
      <c r="B164" s="20">
        <v>6.3</v>
      </c>
      <c r="C164" s="61" t="s">
        <v>208</v>
      </c>
      <c r="D164" s="72" t="str">
        <f t="shared" si="6"/>
        <v>6.3 _ ՀՋ-2026</v>
      </c>
      <c r="E164" s="20" t="s">
        <v>2</v>
      </c>
      <c r="F164" s="20">
        <v>6</v>
      </c>
      <c r="G164" s="20" t="s">
        <v>500</v>
      </c>
      <c r="H164" s="54" t="s">
        <v>716</v>
      </c>
      <c r="I164" s="20" t="str" cm="1">
        <f t="array" ref="I164">_xlfn.IFS(H164="Ոչ ընթացակարգային","12,3",H164="Գնանշման հարցում","13,1",H164="Մեկ անձից գնում","14,1",H164="Բաց մրցույթ","15,2",H164="Պարզեցված ընթացակարգ","12,1")</f>
        <v>12,3</v>
      </c>
      <c r="J164" s="42" t="s">
        <v>312</v>
      </c>
      <c r="K164" s="9"/>
    </row>
    <row r="165" spans="2:11" ht="21" customHeight="1" outlineLevel="1" x14ac:dyDescent="0.3">
      <c r="B165" s="20">
        <v>6.4</v>
      </c>
      <c r="C165" s="61" t="s">
        <v>884</v>
      </c>
      <c r="D165" s="72" t="str">
        <f t="shared" si="6"/>
        <v>6.4 _ ՀՋ-2026</v>
      </c>
      <c r="E165" s="20" t="s">
        <v>2</v>
      </c>
      <c r="F165" s="20">
        <v>6</v>
      </c>
      <c r="G165" s="20" t="s">
        <v>500</v>
      </c>
      <c r="H165" s="54" t="s">
        <v>716</v>
      </c>
      <c r="I165" s="20" t="str" cm="1">
        <f t="array" ref="I165">_xlfn.IFS(H165="Ոչ ընթացակարգային","12,3",H165="Գնանշման հարցում","13,1",H165="Մեկ անձից գնում","14,1",H165="Բաց մրցույթ","15,2",H165="Պարզեցված ընթացակարգ","12,1")</f>
        <v>12,3</v>
      </c>
      <c r="J165" s="42" t="s">
        <v>312</v>
      </c>
      <c r="K165" s="9"/>
    </row>
    <row r="166" spans="2:11" ht="21" customHeight="1" outlineLevel="1" x14ac:dyDescent="0.3">
      <c r="B166" s="20">
        <v>6.5</v>
      </c>
      <c r="C166" s="61" t="s">
        <v>209</v>
      </c>
      <c r="D166" s="72" t="str">
        <f t="shared" si="6"/>
        <v>6.5 _ ՀՋ-2026</v>
      </c>
      <c r="E166" s="20" t="s">
        <v>2</v>
      </c>
      <c r="F166" s="20">
        <v>4</v>
      </c>
      <c r="G166" s="20" t="s">
        <v>500</v>
      </c>
      <c r="H166" s="54" t="s">
        <v>716</v>
      </c>
      <c r="I166" s="20" t="str" cm="1">
        <f t="array" ref="I166">_xlfn.IFS(H166="Ոչ ընթացակարգային","12,3",H166="Գնանշման հարցում","13,1",H166="Մեկ անձից գնում","14,1",H166="Բաց մրցույթ","15,2",H166="Պարզեցված ընթացակարգ","12,1")</f>
        <v>12,3</v>
      </c>
      <c r="J166" s="42" t="s">
        <v>312</v>
      </c>
      <c r="K166" s="9"/>
    </row>
    <row r="167" spans="2:11" ht="21" customHeight="1" outlineLevel="1" x14ac:dyDescent="0.3">
      <c r="B167" s="20">
        <v>6.6</v>
      </c>
      <c r="C167" s="61" t="s">
        <v>210</v>
      </c>
      <c r="D167" s="72" t="str">
        <f t="shared" si="6"/>
        <v>6.6 _ ՀՋ-2026</v>
      </c>
      <c r="E167" s="20" t="s">
        <v>2</v>
      </c>
      <c r="F167" s="20">
        <v>6</v>
      </c>
      <c r="G167" s="20" t="s">
        <v>500</v>
      </c>
      <c r="H167" s="54" t="s">
        <v>716</v>
      </c>
      <c r="I167" s="20" t="str" cm="1">
        <f t="array" ref="I167">_xlfn.IFS(H167="Ոչ ընթացակարգային","12,3",H167="Գնանշման հարցում","13,1",H167="Մեկ անձից գնում","14,1",H167="Բաց մրցույթ","15,2",H167="Պարզեցված ընթացակարգ","12,1")</f>
        <v>12,3</v>
      </c>
      <c r="J167" s="42" t="s">
        <v>312</v>
      </c>
      <c r="K167" s="9"/>
    </row>
    <row r="168" spans="2:11" ht="21" customHeight="1" outlineLevel="1" x14ac:dyDescent="0.3">
      <c r="B168" s="20">
        <v>6.7</v>
      </c>
      <c r="C168" s="61" t="s">
        <v>211</v>
      </c>
      <c r="D168" s="72" t="str">
        <f t="shared" si="6"/>
        <v>6.7 _ ՀՋ-2026</v>
      </c>
      <c r="E168" s="20" t="s">
        <v>2</v>
      </c>
      <c r="F168" s="20">
        <v>4</v>
      </c>
      <c r="G168" s="20" t="s">
        <v>500</v>
      </c>
      <c r="H168" s="54" t="s">
        <v>716</v>
      </c>
      <c r="I168" s="20" t="str" cm="1">
        <f t="array" ref="I168">_xlfn.IFS(H168="Ոչ ընթացակարգային","12,3",H168="Գնանշման հարցում","13,1",H168="Մեկ անձից գնում","14,1",H168="Բաց մրցույթ","15,2",H168="Պարզեցված ընթացակարգ","12,1")</f>
        <v>12,3</v>
      </c>
      <c r="J168" s="42" t="s">
        <v>312</v>
      </c>
      <c r="K168" s="9"/>
    </row>
    <row r="169" spans="2:11" ht="21" customHeight="1" outlineLevel="1" x14ac:dyDescent="0.3">
      <c r="B169" s="20">
        <v>6.8</v>
      </c>
      <c r="C169" s="61" t="s">
        <v>212</v>
      </c>
      <c r="D169" s="72" t="str">
        <f t="shared" si="6"/>
        <v>6.8 _ ՀՋ-2026</v>
      </c>
      <c r="E169" s="20" t="s">
        <v>2</v>
      </c>
      <c r="F169" s="20">
        <v>6</v>
      </c>
      <c r="G169" s="20" t="s">
        <v>500</v>
      </c>
      <c r="H169" s="54" t="s">
        <v>716</v>
      </c>
      <c r="I169" s="20" t="str" cm="1">
        <f t="array" ref="I169">_xlfn.IFS(H169="Ոչ ընթացակարգային","12,3",H169="Գնանշման հարցում","13,1",H169="Մեկ անձից գնում","14,1",H169="Բաց մրցույթ","15,2",H169="Պարզեցված ընթացակարգ","12,1")</f>
        <v>12,3</v>
      </c>
      <c r="J169" s="42" t="s">
        <v>312</v>
      </c>
      <c r="K169" s="9"/>
    </row>
    <row r="170" spans="2:11" ht="21" customHeight="1" outlineLevel="1" x14ac:dyDescent="0.3">
      <c r="B170" s="20">
        <v>6.9</v>
      </c>
      <c r="C170" s="61" t="s">
        <v>213</v>
      </c>
      <c r="D170" s="72" t="str">
        <f t="shared" si="6"/>
        <v>6.9 _ ՀՋ-2026</v>
      </c>
      <c r="E170" s="20" t="s">
        <v>2</v>
      </c>
      <c r="F170" s="20">
        <v>10</v>
      </c>
      <c r="G170" s="20" t="s">
        <v>500</v>
      </c>
      <c r="H170" s="54" t="s">
        <v>716</v>
      </c>
      <c r="I170" s="20" t="str" cm="1">
        <f t="array" ref="I170">_xlfn.IFS(H170="Ոչ ընթացակարգային","12,3",H170="Գնանշման հարցում","13,1",H170="Մեկ անձից գնում","14,1",H170="Բաց մրցույթ","15,2",H170="Պարզեցված ընթացակարգ","12,1")</f>
        <v>12,3</v>
      </c>
      <c r="J170" s="42" t="s">
        <v>312</v>
      </c>
      <c r="K170" s="9"/>
    </row>
    <row r="171" spans="2:11" ht="21" customHeight="1" outlineLevel="1" x14ac:dyDescent="0.3">
      <c r="B171" s="22">
        <v>6.1</v>
      </c>
      <c r="C171" s="61" t="s">
        <v>214</v>
      </c>
      <c r="D171" s="72" t="str">
        <f t="shared" si="6"/>
        <v>6.1 _ ՀՋ-2026</v>
      </c>
      <c r="E171" s="20" t="s">
        <v>2</v>
      </c>
      <c r="F171" s="20">
        <v>10</v>
      </c>
      <c r="G171" s="20" t="s">
        <v>500</v>
      </c>
      <c r="H171" s="54" t="s">
        <v>716</v>
      </c>
      <c r="I171" s="20" t="str" cm="1">
        <f t="array" ref="I171">_xlfn.IFS(H171="Ոչ ընթացակարգային","12,3",H171="Գնանշման հարցում","13,1",H171="Մեկ անձից գնում","14,1",H171="Բաց մրցույթ","15,2",H171="Պարզեցված ընթացակարգ","12,1")</f>
        <v>12,3</v>
      </c>
      <c r="J171" s="42" t="s">
        <v>312</v>
      </c>
      <c r="K171" s="9"/>
    </row>
    <row r="172" spans="2:11" ht="21" customHeight="1" outlineLevel="1" x14ac:dyDescent="0.3">
      <c r="B172" s="20">
        <v>6.11</v>
      </c>
      <c r="C172" s="61" t="s">
        <v>215</v>
      </c>
      <c r="D172" s="72" t="str">
        <f t="shared" si="6"/>
        <v>6.11 _ ՀՋ-2026</v>
      </c>
      <c r="E172" s="20" t="s">
        <v>2</v>
      </c>
      <c r="F172" s="20">
        <v>6</v>
      </c>
      <c r="G172" s="20" t="s">
        <v>500</v>
      </c>
      <c r="H172" s="54" t="s">
        <v>716</v>
      </c>
      <c r="I172" s="20" t="str" cm="1">
        <f t="array" ref="I172">_xlfn.IFS(H172="Ոչ ընթացակարգային","12,3",H172="Գնանշման հարցում","13,1",H172="Մեկ անձից գնում","14,1",H172="Բաց մրցույթ","15,2",H172="Պարզեցված ընթացակարգ","12,1")</f>
        <v>12,3</v>
      </c>
      <c r="J172" s="42" t="s">
        <v>312</v>
      </c>
      <c r="K172" s="9"/>
    </row>
    <row r="173" spans="2:11" ht="21" customHeight="1" outlineLevel="1" x14ac:dyDescent="0.3">
      <c r="B173" s="22">
        <v>6.12</v>
      </c>
      <c r="C173" s="61" t="s">
        <v>216</v>
      </c>
      <c r="D173" s="72" t="str">
        <f t="shared" si="6"/>
        <v>6.12 _ ՀՋ-2026</v>
      </c>
      <c r="E173" s="20" t="s">
        <v>2</v>
      </c>
      <c r="F173" s="20">
        <v>6</v>
      </c>
      <c r="G173" s="20" t="s">
        <v>500</v>
      </c>
      <c r="H173" s="54" t="s">
        <v>716</v>
      </c>
      <c r="I173" s="20" t="str" cm="1">
        <f t="array" ref="I173">_xlfn.IFS(H173="Ոչ ընթացակարգային","12,3",H173="Գնանշման հարցում","13,1",H173="Մեկ անձից գնում","14,1",H173="Բաց մրցույթ","15,2",H173="Պարզեցված ընթացակարգ","12,1")</f>
        <v>12,3</v>
      </c>
      <c r="J173" s="42" t="s">
        <v>312</v>
      </c>
      <c r="K173" s="9"/>
    </row>
    <row r="174" spans="2:11" ht="21" customHeight="1" outlineLevel="1" x14ac:dyDescent="0.3">
      <c r="B174" s="20">
        <v>6.13</v>
      </c>
      <c r="C174" s="61" t="s">
        <v>938</v>
      </c>
      <c r="D174" s="72" t="str">
        <f t="shared" si="6"/>
        <v>6.13 _ ՀՋ-2026</v>
      </c>
      <c r="E174" s="20" t="s">
        <v>2</v>
      </c>
      <c r="F174" s="20">
        <v>2</v>
      </c>
      <c r="G174" s="20" t="s">
        <v>500</v>
      </c>
      <c r="H174" s="54" t="s">
        <v>716</v>
      </c>
      <c r="I174" s="20" t="str" cm="1">
        <f t="array" ref="I174">_xlfn.IFS(H174="Ոչ ընթացակարգային","12,3",H174="Գնանշման հարցում","13,1",H174="Մեկ անձից գնում","14,1",H174="Բաց մրցույթ","15,2",H174="Պարզեցված ընթացակարգ","12,1")</f>
        <v>12,3</v>
      </c>
      <c r="J174" s="42" t="s">
        <v>312</v>
      </c>
      <c r="K174" s="9"/>
    </row>
    <row r="175" spans="2:11" ht="21" customHeight="1" outlineLevel="1" x14ac:dyDescent="0.3">
      <c r="B175" s="22">
        <v>6.14</v>
      </c>
      <c r="C175" s="61" t="s">
        <v>217</v>
      </c>
      <c r="D175" s="72" t="str">
        <f t="shared" si="6"/>
        <v>6.14 _ ՀՋ-2026</v>
      </c>
      <c r="E175" s="20" t="s">
        <v>2</v>
      </c>
      <c r="F175" s="20">
        <v>6</v>
      </c>
      <c r="G175" s="20" t="s">
        <v>500</v>
      </c>
      <c r="H175" s="54" t="s">
        <v>716</v>
      </c>
      <c r="I175" s="20" t="str" cm="1">
        <f t="array" ref="I175">_xlfn.IFS(H175="Ոչ ընթացակարգային","12,3",H175="Գնանշման հարցում","13,1",H175="Մեկ անձից գնում","14,1",H175="Բաց մրցույթ","15,2",H175="Պարզեցված ընթացակարգ","12,1")</f>
        <v>12,3</v>
      </c>
      <c r="J175" s="42" t="s">
        <v>312</v>
      </c>
      <c r="K175" s="9"/>
    </row>
    <row r="176" spans="2:11" ht="21" customHeight="1" outlineLevel="1" x14ac:dyDescent="0.3">
      <c r="B176" s="20">
        <v>6.15</v>
      </c>
      <c r="C176" s="61" t="s">
        <v>218</v>
      </c>
      <c r="D176" s="72" t="str">
        <f t="shared" si="6"/>
        <v>6.15 _ ՀՋ-2026</v>
      </c>
      <c r="E176" s="20" t="s">
        <v>2</v>
      </c>
      <c r="F176" s="20">
        <v>6</v>
      </c>
      <c r="G176" s="20" t="s">
        <v>500</v>
      </c>
      <c r="H176" s="54" t="s">
        <v>716</v>
      </c>
      <c r="I176" s="20" t="str" cm="1">
        <f t="array" ref="I176">_xlfn.IFS(H176="Ոչ ընթացակարգային","12,3",H176="Գնանշման հարցում","13,1",H176="Մեկ անձից գնում","14,1",H176="Բաց մրցույթ","15,2",H176="Պարզեցված ընթացակարգ","12,1")</f>
        <v>12,3</v>
      </c>
      <c r="J176" s="42" t="s">
        <v>312</v>
      </c>
      <c r="K176" s="9"/>
    </row>
    <row r="177" spans="2:11" ht="21" customHeight="1" outlineLevel="1" x14ac:dyDescent="0.3">
      <c r="B177" s="22">
        <v>6.16</v>
      </c>
      <c r="C177" s="61" t="s">
        <v>219</v>
      </c>
      <c r="D177" s="72" t="str">
        <f t="shared" si="6"/>
        <v>6.16 _ ՀՋ-2026</v>
      </c>
      <c r="E177" s="20" t="s">
        <v>2</v>
      </c>
      <c r="F177" s="20">
        <v>8</v>
      </c>
      <c r="G177" s="20" t="s">
        <v>500</v>
      </c>
      <c r="H177" s="54" t="s">
        <v>716</v>
      </c>
      <c r="I177" s="20" t="str" cm="1">
        <f t="array" ref="I177">_xlfn.IFS(H177="Ոչ ընթացակարգային","12,3",H177="Գնանշման հարցում","13,1",H177="Մեկ անձից գնում","14,1",H177="Բաց մրցույթ","15,2",H177="Պարզեցված ընթացակարգ","12,1")</f>
        <v>12,3</v>
      </c>
      <c r="J177" s="42" t="s">
        <v>312</v>
      </c>
      <c r="K177" s="9"/>
    </row>
    <row r="178" spans="2:11" ht="21" customHeight="1" outlineLevel="1" x14ac:dyDescent="0.3">
      <c r="B178" s="20">
        <v>6.17</v>
      </c>
      <c r="C178" s="61" t="s">
        <v>939</v>
      </c>
      <c r="D178" s="72" t="str">
        <f t="shared" si="6"/>
        <v>6.17 _ ՀՋ-2026</v>
      </c>
      <c r="E178" s="20" t="s">
        <v>2</v>
      </c>
      <c r="F178" s="20">
        <v>6</v>
      </c>
      <c r="G178" s="20" t="s">
        <v>500</v>
      </c>
      <c r="H178" s="54" t="s">
        <v>716</v>
      </c>
      <c r="I178" s="20" t="str" cm="1">
        <f t="array" ref="I178">_xlfn.IFS(H178="Ոչ ընթացակարգային","12,3",H178="Գնանշման հարցում","13,1",H178="Մեկ անձից գնում","14,1",H178="Բաց մրցույթ","15,2",H178="Պարզեցված ընթացակարգ","12,1")</f>
        <v>12,3</v>
      </c>
      <c r="J178" s="42" t="s">
        <v>312</v>
      </c>
      <c r="K178" s="9"/>
    </row>
    <row r="179" spans="2:11" ht="21" customHeight="1" outlineLevel="1" x14ac:dyDescent="0.3">
      <c r="B179" s="22">
        <v>6.18</v>
      </c>
      <c r="C179" s="61" t="s">
        <v>940</v>
      </c>
      <c r="D179" s="72" t="str">
        <f t="shared" si="6"/>
        <v>6.18 _ ՀՋ-2026</v>
      </c>
      <c r="E179" s="20" t="s">
        <v>2</v>
      </c>
      <c r="F179" s="20">
        <v>6</v>
      </c>
      <c r="G179" s="20" t="s">
        <v>500</v>
      </c>
      <c r="H179" s="54" t="s">
        <v>716</v>
      </c>
      <c r="I179" s="20" t="str" cm="1">
        <f t="array" ref="I179">_xlfn.IFS(H179="Ոչ ընթացակարգային","12,3",H179="Գնանշման հարցում","13,1",H179="Մեկ անձից գնում","14,1",H179="Բաց մրցույթ","15,2",H179="Պարզեցված ընթացակարգ","12,1")</f>
        <v>12,3</v>
      </c>
      <c r="J179" s="42" t="s">
        <v>312</v>
      </c>
      <c r="K179" s="9"/>
    </row>
    <row r="180" spans="2:11" ht="21" customHeight="1" outlineLevel="1" x14ac:dyDescent="0.3">
      <c r="B180" s="20">
        <v>6.19</v>
      </c>
      <c r="C180" s="61" t="s">
        <v>220</v>
      </c>
      <c r="D180" s="72" t="str">
        <f t="shared" si="6"/>
        <v>6.19 _ ՀՋ-2026</v>
      </c>
      <c r="E180" s="20" t="s">
        <v>2</v>
      </c>
      <c r="F180" s="20">
        <v>4</v>
      </c>
      <c r="G180" s="20" t="s">
        <v>500</v>
      </c>
      <c r="H180" s="54" t="s">
        <v>716</v>
      </c>
      <c r="I180" s="20" t="str" cm="1">
        <f t="array" ref="I180">_xlfn.IFS(H180="Ոչ ընթացակարգային","12,3",H180="Գնանշման հարցում","13,1",H180="Մեկ անձից գնում","14,1",H180="Բաց մրցույթ","15,2",H180="Պարզեցված ընթացակարգ","12,1")</f>
        <v>12,3</v>
      </c>
      <c r="J180" s="42" t="s">
        <v>312</v>
      </c>
      <c r="K180" s="9"/>
    </row>
    <row r="181" spans="2:11" ht="21" customHeight="1" outlineLevel="1" x14ac:dyDescent="0.3">
      <c r="B181" s="22">
        <v>6.2</v>
      </c>
      <c r="C181" s="61" t="s">
        <v>221</v>
      </c>
      <c r="D181" s="72" t="str">
        <f t="shared" si="6"/>
        <v>6.2 _ ՀՋ-2026</v>
      </c>
      <c r="E181" s="20" t="s">
        <v>2</v>
      </c>
      <c r="F181" s="20">
        <v>4</v>
      </c>
      <c r="G181" s="20" t="s">
        <v>500</v>
      </c>
      <c r="H181" s="54" t="s">
        <v>716</v>
      </c>
      <c r="I181" s="20" t="str" cm="1">
        <f t="array" ref="I181">_xlfn.IFS(H181="Ոչ ընթացակարգային","12,3",H181="Գնանշման հարցում","13,1",H181="Մեկ անձից գնում","14,1",H181="Բաց մրցույթ","15,2",H181="Պարզեցված ընթացակարգ","12,1")</f>
        <v>12,3</v>
      </c>
      <c r="J181" s="42" t="s">
        <v>312</v>
      </c>
      <c r="K181" s="9"/>
    </row>
    <row r="182" spans="2:11" ht="21" customHeight="1" outlineLevel="1" x14ac:dyDescent="0.3">
      <c r="B182" s="20">
        <v>6.21</v>
      </c>
      <c r="C182" s="61" t="s">
        <v>222</v>
      </c>
      <c r="D182" s="72" t="str">
        <f t="shared" si="6"/>
        <v>6.21 _ ՀՋ-2026</v>
      </c>
      <c r="E182" s="20" t="s">
        <v>2</v>
      </c>
      <c r="F182" s="20">
        <v>4</v>
      </c>
      <c r="G182" s="20" t="s">
        <v>500</v>
      </c>
      <c r="H182" s="54" t="s">
        <v>716</v>
      </c>
      <c r="I182" s="20" t="str" cm="1">
        <f t="array" ref="I182">_xlfn.IFS(H182="Ոչ ընթացակարգային","12,3",H182="Գնանշման հարցում","13,1",H182="Մեկ անձից գնում","14,1",H182="Բաց մրցույթ","15,2",H182="Պարզեցված ընթացակարգ","12,1")</f>
        <v>12,3</v>
      </c>
      <c r="J182" s="42" t="s">
        <v>312</v>
      </c>
      <c r="K182" s="9"/>
    </row>
    <row r="183" spans="2:11" ht="21" customHeight="1" outlineLevel="1" x14ac:dyDescent="0.3">
      <c r="B183" s="20">
        <v>6.22</v>
      </c>
      <c r="C183" s="61" t="s">
        <v>223</v>
      </c>
      <c r="D183" s="72" t="str">
        <f t="shared" si="6"/>
        <v>6.22 _ ՀՋ-2026</v>
      </c>
      <c r="E183" s="20" t="s">
        <v>2</v>
      </c>
      <c r="F183" s="20">
        <v>4</v>
      </c>
      <c r="G183" s="20" t="s">
        <v>500</v>
      </c>
      <c r="H183" s="54" t="s">
        <v>716</v>
      </c>
      <c r="I183" s="20" t="str" cm="1">
        <f t="array" ref="I183">_xlfn.IFS(H183="Ոչ ընթացակարգային","12,3",H183="Գնանշման հարցում","13,1",H183="Մեկ անձից գնում","14,1",H183="Բաց մրցույթ","15,2",H183="Պարզեցված ընթացակարգ","12,1")</f>
        <v>12,3</v>
      </c>
      <c r="J183" s="42" t="s">
        <v>312</v>
      </c>
      <c r="K183" s="9"/>
    </row>
    <row r="184" spans="2:11" ht="21" customHeight="1" outlineLevel="1" x14ac:dyDescent="0.3">
      <c r="B184" s="22">
        <v>6.23</v>
      </c>
      <c r="C184" s="61" t="s">
        <v>224</v>
      </c>
      <c r="D184" s="72" t="str">
        <f t="shared" si="6"/>
        <v>6.23 _ ՀՋ-2026</v>
      </c>
      <c r="E184" s="20" t="s">
        <v>2</v>
      </c>
      <c r="F184" s="20">
        <v>2</v>
      </c>
      <c r="G184" s="20" t="s">
        <v>500</v>
      </c>
      <c r="H184" s="54" t="s">
        <v>716</v>
      </c>
      <c r="I184" s="20" t="str" cm="1">
        <f t="array" ref="I184">_xlfn.IFS(H184="Ոչ ընթացակարգային","12,3",H184="Գնանշման հարցում","13,1",H184="Մեկ անձից գնում","14,1",H184="Բաց մրցույթ","15,2",H184="Պարզեցված ընթացակարգ","12,1")</f>
        <v>12,3</v>
      </c>
      <c r="J184" s="42" t="s">
        <v>312</v>
      </c>
      <c r="K184" s="9"/>
    </row>
    <row r="185" spans="2:11" ht="21" customHeight="1" outlineLevel="1" x14ac:dyDescent="0.3">
      <c r="B185" s="20">
        <v>6.24</v>
      </c>
      <c r="C185" s="61" t="s">
        <v>225</v>
      </c>
      <c r="D185" s="72" t="str">
        <f t="shared" si="6"/>
        <v>6.24 _ ՀՋ-2026</v>
      </c>
      <c r="E185" s="20" t="s">
        <v>2</v>
      </c>
      <c r="F185" s="20">
        <v>2</v>
      </c>
      <c r="G185" s="20" t="s">
        <v>500</v>
      </c>
      <c r="H185" s="54" t="s">
        <v>716</v>
      </c>
      <c r="I185" s="20" t="str" cm="1">
        <f t="array" ref="I185">_xlfn.IFS(H185="Ոչ ընթացակարգային","12,3",H185="Գնանշման հարցում","13,1",H185="Մեկ անձից գնում","14,1",H185="Բաց մրցույթ","15,2",H185="Պարզեցված ընթացակարգ","12,1")</f>
        <v>12,3</v>
      </c>
      <c r="J185" s="42" t="s">
        <v>312</v>
      </c>
      <c r="K185" s="9"/>
    </row>
    <row r="186" spans="2:11" ht="21" customHeight="1" outlineLevel="1" x14ac:dyDescent="0.3">
      <c r="B186" s="22">
        <v>6.25</v>
      </c>
      <c r="C186" s="61" t="s">
        <v>226</v>
      </c>
      <c r="D186" s="72" t="str">
        <f t="shared" si="6"/>
        <v>6.25 _ ՀՋ-2026</v>
      </c>
      <c r="E186" s="20" t="s">
        <v>2</v>
      </c>
      <c r="F186" s="20">
        <v>3</v>
      </c>
      <c r="G186" s="20" t="s">
        <v>500</v>
      </c>
      <c r="H186" s="54" t="s">
        <v>716</v>
      </c>
      <c r="I186" s="20" t="str" cm="1">
        <f t="array" ref="I186">_xlfn.IFS(H186="Ոչ ընթացակարգային","12,3",H186="Գնանշման հարցում","13,1",H186="Մեկ անձից գնում","14,1",H186="Բաց մրցույթ","15,2",H186="Պարզեցված ընթացակարգ","12,1")</f>
        <v>12,3</v>
      </c>
      <c r="J186" s="42" t="s">
        <v>312</v>
      </c>
      <c r="K186" s="9"/>
    </row>
    <row r="187" spans="2:11" ht="21" customHeight="1" outlineLevel="1" x14ac:dyDescent="0.3">
      <c r="B187" s="20">
        <v>6.26</v>
      </c>
      <c r="C187" s="61" t="s">
        <v>227</v>
      </c>
      <c r="D187" s="72" t="str">
        <f t="shared" si="6"/>
        <v>6.26 _ ՀՋ-2026</v>
      </c>
      <c r="E187" s="20" t="s">
        <v>2</v>
      </c>
      <c r="F187" s="20">
        <v>4</v>
      </c>
      <c r="G187" s="20" t="s">
        <v>500</v>
      </c>
      <c r="H187" s="54" t="s">
        <v>716</v>
      </c>
      <c r="I187" s="20" t="str" cm="1">
        <f t="array" ref="I187">_xlfn.IFS(H187="Ոչ ընթացակարգային","12,3",H187="Գնանշման հարցում","13,1",H187="Մեկ անձից գնում","14,1",H187="Բաց մրցույթ","15,2",H187="Պարզեցված ընթացակարգ","12,1")</f>
        <v>12,3</v>
      </c>
      <c r="J187" s="42" t="s">
        <v>312</v>
      </c>
      <c r="K187" s="9"/>
    </row>
    <row r="188" spans="2:11" ht="21" customHeight="1" outlineLevel="1" x14ac:dyDescent="0.3">
      <c r="B188" s="22">
        <v>6.27</v>
      </c>
      <c r="C188" s="61" t="s">
        <v>228</v>
      </c>
      <c r="D188" s="72" t="str">
        <f t="shared" si="6"/>
        <v>6.27 _ ՀՋ-2026</v>
      </c>
      <c r="E188" s="20" t="s">
        <v>2</v>
      </c>
      <c r="F188" s="20">
        <v>2</v>
      </c>
      <c r="G188" s="20" t="s">
        <v>500</v>
      </c>
      <c r="H188" s="54" t="s">
        <v>716</v>
      </c>
      <c r="I188" s="20" t="str" cm="1">
        <f t="array" ref="I188">_xlfn.IFS(H188="Ոչ ընթացակարգային","12,3",H188="Գնանշման հարցում","13,1",H188="Մեկ անձից գնում","14,1",H188="Բաց մրցույթ","15,2",H188="Պարզեցված ընթացակարգ","12,1")</f>
        <v>12,3</v>
      </c>
      <c r="J188" s="42" t="s">
        <v>312</v>
      </c>
      <c r="K188" s="9"/>
    </row>
    <row r="189" spans="2:11" ht="21" customHeight="1" outlineLevel="1" x14ac:dyDescent="0.3">
      <c r="B189" s="20">
        <v>6.28</v>
      </c>
      <c r="C189" s="61" t="s">
        <v>229</v>
      </c>
      <c r="D189" s="72" t="str">
        <f t="shared" si="6"/>
        <v>6.28 _ ՀՋ-2026</v>
      </c>
      <c r="E189" s="20" t="s">
        <v>2</v>
      </c>
      <c r="F189" s="20">
        <v>2</v>
      </c>
      <c r="G189" s="20" t="s">
        <v>500</v>
      </c>
      <c r="H189" s="54" t="s">
        <v>716</v>
      </c>
      <c r="I189" s="20" t="str" cm="1">
        <f t="array" ref="I189">_xlfn.IFS(H189="Ոչ ընթացակարգային","12,3",H189="Գնանշման հարցում","13,1",H189="Մեկ անձից գնում","14,1",H189="Բաց մրցույթ","15,2",H189="Պարզեցված ընթացակարգ","12,1")</f>
        <v>12,3</v>
      </c>
      <c r="J189" s="42" t="s">
        <v>312</v>
      </c>
      <c r="K189" s="9"/>
    </row>
    <row r="190" spans="2:11" ht="21" customHeight="1" outlineLevel="1" x14ac:dyDescent="0.3">
      <c r="B190" s="20">
        <v>6.29</v>
      </c>
      <c r="C190" s="61" t="s">
        <v>230</v>
      </c>
      <c r="D190" s="72" t="str">
        <f t="shared" si="6"/>
        <v>6.29 _ ՀՋ-2026</v>
      </c>
      <c r="E190" s="20" t="s">
        <v>2</v>
      </c>
      <c r="F190" s="20">
        <v>2</v>
      </c>
      <c r="G190" s="20" t="s">
        <v>500</v>
      </c>
      <c r="H190" s="54" t="s">
        <v>716</v>
      </c>
      <c r="I190" s="20" t="str" cm="1">
        <f t="array" ref="I190">_xlfn.IFS(H190="Ոչ ընթացակարգային","12,3",H190="Գնանշման հարցում","13,1",H190="Մեկ անձից գնում","14,1",H190="Բաց մրցույթ","15,2",H190="Պարզեցված ընթացակարգ","12,1")</f>
        <v>12,3</v>
      </c>
      <c r="J190" s="42" t="s">
        <v>312</v>
      </c>
      <c r="K190" s="9"/>
    </row>
    <row r="191" spans="2:11" ht="21" customHeight="1" outlineLevel="1" x14ac:dyDescent="0.3">
      <c r="B191" s="22">
        <v>6.3</v>
      </c>
      <c r="C191" s="61" t="s">
        <v>231</v>
      </c>
      <c r="D191" s="72" t="str">
        <f t="shared" si="6"/>
        <v>6.3 _ ՀՋ-2026</v>
      </c>
      <c r="E191" s="20" t="s">
        <v>2</v>
      </c>
      <c r="F191" s="20">
        <v>3</v>
      </c>
      <c r="G191" s="20" t="s">
        <v>500</v>
      </c>
      <c r="H191" s="54" t="s">
        <v>716</v>
      </c>
      <c r="I191" s="20" t="str" cm="1">
        <f t="array" ref="I191">_xlfn.IFS(H191="Ոչ ընթացակարգային","12,3",H191="Գնանշման հարցում","13,1",H191="Մեկ անձից գնում","14,1",H191="Բաց մրցույթ","15,2",H191="Պարզեցված ընթացակարգ","12,1")</f>
        <v>12,3</v>
      </c>
      <c r="J191" s="42" t="s">
        <v>312</v>
      </c>
      <c r="K191" s="9"/>
    </row>
    <row r="192" spans="2:11" ht="21" customHeight="1" outlineLevel="1" x14ac:dyDescent="0.3">
      <c r="B192" s="20">
        <v>6.31</v>
      </c>
      <c r="C192" s="61" t="s">
        <v>232</v>
      </c>
      <c r="D192" s="72" t="str">
        <f t="shared" si="6"/>
        <v>6.31 _ ՀՋ-2026</v>
      </c>
      <c r="E192" s="20" t="s">
        <v>2</v>
      </c>
      <c r="F192" s="20">
        <v>4</v>
      </c>
      <c r="G192" s="20" t="s">
        <v>500</v>
      </c>
      <c r="H192" s="54" t="s">
        <v>716</v>
      </c>
      <c r="I192" s="20" t="str" cm="1">
        <f t="array" ref="I192">_xlfn.IFS(H192="Ոչ ընթացակարգային","12,3",H192="Գնանշման հարցում","13,1",H192="Մեկ անձից գնում","14,1",H192="Բաց մրցույթ","15,2",H192="Պարզեցված ընթացակարգ","12,1")</f>
        <v>12,3</v>
      </c>
      <c r="J192" s="42" t="s">
        <v>312</v>
      </c>
      <c r="K192" s="9"/>
    </row>
    <row r="193" spans="2:11" ht="21" customHeight="1" outlineLevel="1" x14ac:dyDescent="0.3">
      <c r="B193" s="22">
        <v>6.32</v>
      </c>
      <c r="C193" s="61" t="s">
        <v>233</v>
      </c>
      <c r="D193" s="72" t="str">
        <f t="shared" si="6"/>
        <v>6.32 _ ՀՋ-2026</v>
      </c>
      <c r="E193" s="20" t="s">
        <v>2</v>
      </c>
      <c r="F193" s="20">
        <v>3</v>
      </c>
      <c r="G193" s="20" t="s">
        <v>500</v>
      </c>
      <c r="H193" s="54" t="s">
        <v>716</v>
      </c>
      <c r="I193" s="20" t="str" cm="1">
        <f t="array" ref="I193">_xlfn.IFS(H193="Ոչ ընթացակարգային","12,3",H193="Գնանշման հարցում","13,1",H193="Մեկ անձից գնում","14,1",H193="Բաց մրցույթ","15,2",H193="Պարզեցված ընթացակարգ","12,1")</f>
        <v>12,3</v>
      </c>
      <c r="J193" s="42" t="s">
        <v>312</v>
      </c>
      <c r="K193" s="9"/>
    </row>
    <row r="194" spans="2:11" ht="21" customHeight="1" outlineLevel="1" x14ac:dyDescent="0.3">
      <c r="B194" s="20">
        <v>6.33</v>
      </c>
      <c r="C194" s="61" t="s">
        <v>234</v>
      </c>
      <c r="D194" s="72" t="str">
        <f t="shared" si="6"/>
        <v>6.33 _ ՀՋ-2026</v>
      </c>
      <c r="E194" s="20" t="s">
        <v>2</v>
      </c>
      <c r="F194" s="20">
        <v>3</v>
      </c>
      <c r="G194" s="20" t="s">
        <v>500</v>
      </c>
      <c r="H194" s="54" t="s">
        <v>716</v>
      </c>
      <c r="I194" s="20" t="str" cm="1">
        <f t="array" ref="I194">_xlfn.IFS(H194="Ոչ ընթացակարգային","12,3",H194="Գնանշման հարցում","13,1",H194="Մեկ անձից գնում","14,1",H194="Բաց մրցույթ","15,2",H194="Պարզեցված ընթացակարգ","12,1")</f>
        <v>12,3</v>
      </c>
      <c r="J194" s="42" t="s">
        <v>312</v>
      </c>
      <c r="K194" s="9"/>
    </row>
    <row r="195" spans="2:11" ht="21" customHeight="1" outlineLevel="1" x14ac:dyDescent="0.3">
      <c r="B195" s="22">
        <v>6.34</v>
      </c>
      <c r="C195" s="61" t="s">
        <v>235</v>
      </c>
      <c r="D195" s="72" t="str">
        <f t="shared" si="6"/>
        <v>6.34 _ ՀՋ-2026</v>
      </c>
      <c r="E195" s="20" t="s">
        <v>2</v>
      </c>
      <c r="F195" s="20">
        <v>3</v>
      </c>
      <c r="G195" s="20" t="s">
        <v>500</v>
      </c>
      <c r="H195" s="54" t="s">
        <v>716</v>
      </c>
      <c r="I195" s="20" t="str" cm="1">
        <f t="array" ref="I195">_xlfn.IFS(H195="Ոչ ընթացակարգային","12,3",H195="Գնանշման հարցում","13,1",H195="Մեկ անձից գնում","14,1",H195="Բաց մրցույթ","15,2",H195="Պարզեցված ընթացակարգ","12,1")</f>
        <v>12,3</v>
      </c>
      <c r="J195" s="42" t="s">
        <v>312</v>
      </c>
      <c r="K195" s="9"/>
    </row>
    <row r="196" spans="2:11" ht="21" customHeight="1" outlineLevel="1" x14ac:dyDescent="0.3">
      <c r="B196" s="20">
        <v>6.35</v>
      </c>
      <c r="C196" s="61" t="s">
        <v>236</v>
      </c>
      <c r="D196" s="72" t="str">
        <f t="shared" si="6"/>
        <v>6.35 _ ՀՋ-2026</v>
      </c>
      <c r="E196" s="20" t="s">
        <v>2</v>
      </c>
      <c r="F196" s="20">
        <v>3</v>
      </c>
      <c r="G196" s="20" t="s">
        <v>500</v>
      </c>
      <c r="H196" s="54" t="s">
        <v>716</v>
      </c>
      <c r="I196" s="20" t="str" cm="1">
        <f t="array" ref="I196">_xlfn.IFS(H196="Ոչ ընթացակարգային","12,3",H196="Գնանշման հարցում","13,1",H196="Մեկ անձից գնում","14,1",H196="Բաց մրցույթ","15,2",H196="Պարզեցված ընթացակարգ","12,1")</f>
        <v>12,3</v>
      </c>
      <c r="J196" s="42" t="s">
        <v>312</v>
      </c>
      <c r="K196" s="9"/>
    </row>
    <row r="197" spans="2:11" ht="21" customHeight="1" outlineLevel="1" x14ac:dyDescent="0.3">
      <c r="B197" s="22">
        <v>6.36</v>
      </c>
      <c r="C197" s="61" t="s">
        <v>237</v>
      </c>
      <c r="D197" s="72" t="str">
        <f>B197&amp;" " &amp; "_" &amp; " " &amp; "ՀՋ-2026"</f>
        <v>6.36 _ ՀՋ-2026</v>
      </c>
      <c r="E197" s="20" t="s">
        <v>2</v>
      </c>
      <c r="F197" s="20">
        <v>1</v>
      </c>
      <c r="G197" s="20" t="s">
        <v>500</v>
      </c>
      <c r="H197" s="54" t="s">
        <v>716</v>
      </c>
      <c r="I197" s="20" t="str" cm="1">
        <f t="array" ref="I197">_xlfn.IFS(H197="Ոչ ընթացակարգային","12,3",H197="Գնանշման հարցում","13,1",H197="Մեկ անձից գնում","14,1",H197="Բաց մրցույթ","15,2",H197="Պարզեցված ընթացակարգ","12,1")</f>
        <v>12,3</v>
      </c>
      <c r="J197" s="42" t="s">
        <v>312</v>
      </c>
      <c r="K197" s="9"/>
    </row>
    <row r="198" spans="2:11" ht="21" customHeight="1" outlineLevel="1" x14ac:dyDescent="0.3">
      <c r="B198" s="20">
        <v>6.37</v>
      </c>
      <c r="C198" s="61" t="s">
        <v>971</v>
      </c>
      <c r="D198" s="72" t="str">
        <f>B198&amp;" " &amp; "_" &amp; " " &amp; "ՀՋ-2026"</f>
        <v>6.37 _ ՀՋ-2026</v>
      </c>
      <c r="E198" s="20" t="s">
        <v>2</v>
      </c>
      <c r="F198" s="20">
        <v>1</v>
      </c>
      <c r="G198" s="20" t="s">
        <v>500</v>
      </c>
      <c r="H198" s="54" t="s">
        <v>716</v>
      </c>
      <c r="I198" s="20" t="str" cm="1">
        <f t="array" ref="I198">_xlfn.IFS(H198="Ոչ ընթացակարգային","12,3",H198="Գնանշման հարցում","13,1",H198="Մեկ անձից գնում","14,1",H198="Բաց մրցույթ","15,2",H198="Պարզեցված ընթացակարգ","12,1")</f>
        <v>12,3</v>
      </c>
      <c r="J198" s="42" t="s">
        <v>312</v>
      </c>
      <c r="K198" s="9"/>
    </row>
    <row r="199" spans="2:11" ht="21" customHeight="1" outlineLevel="1" x14ac:dyDescent="0.3">
      <c r="B199" s="22">
        <v>6.38</v>
      </c>
      <c r="C199" s="61" t="s">
        <v>238</v>
      </c>
      <c r="D199" s="72" t="str">
        <f t="shared" si="6"/>
        <v>6.38 _ ՀՋ-2026</v>
      </c>
      <c r="E199" s="20" t="s">
        <v>2</v>
      </c>
      <c r="F199" s="20">
        <v>1</v>
      </c>
      <c r="G199" s="20" t="s">
        <v>500</v>
      </c>
      <c r="H199" s="54" t="s">
        <v>716</v>
      </c>
      <c r="I199" s="20" t="str" cm="1">
        <f t="array" ref="I199">_xlfn.IFS(H199="Ոչ ընթացակարգային","12,3",H199="Գնանշման հարցում","13,1",H199="Մեկ անձից գնում","14,1",H199="Բաց մրցույթ","15,2",H199="Պարզեցված ընթացակարգ","12,1")</f>
        <v>12,3</v>
      </c>
      <c r="J199" s="42" t="s">
        <v>312</v>
      </c>
      <c r="K199" s="9"/>
    </row>
    <row r="200" spans="2:11" ht="21" customHeight="1" outlineLevel="1" x14ac:dyDescent="0.3">
      <c r="B200" s="20">
        <v>6.39</v>
      </c>
      <c r="C200" s="61" t="s">
        <v>989</v>
      </c>
      <c r="D200" s="72" t="str">
        <f t="shared" si="6"/>
        <v>6.39 _ ՀՋ-2026</v>
      </c>
      <c r="E200" s="20" t="s">
        <v>2</v>
      </c>
      <c r="F200" s="20">
        <v>4</v>
      </c>
      <c r="G200" s="20" t="s">
        <v>500</v>
      </c>
      <c r="H200" s="54" t="s">
        <v>716</v>
      </c>
      <c r="I200" s="20" t="str" cm="1">
        <f t="array" ref="I200">_xlfn.IFS(H200="Ոչ ընթացակարգային","12,3",H200="Գնանշման հարցում","13,1",H200="Մեկ անձից գնում","14,1",H200="Բաց մրցույթ","15,2",H200="Պարզեցված ընթացակարգ","12,1")</f>
        <v>12,3</v>
      </c>
      <c r="J200" s="42" t="s">
        <v>312</v>
      </c>
      <c r="K200" s="9"/>
    </row>
    <row r="201" spans="2:11" ht="21" customHeight="1" outlineLevel="1" x14ac:dyDescent="0.3">
      <c r="B201" s="22">
        <v>6.4</v>
      </c>
      <c r="C201" s="61" t="s">
        <v>990</v>
      </c>
      <c r="D201" s="72" t="str">
        <f t="shared" si="6"/>
        <v>6.4 _ ՀՋ-2026</v>
      </c>
      <c r="E201" s="20" t="s">
        <v>2</v>
      </c>
      <c r="F201" s="20">
        <v>2</v>
      </c>
      <c r="G201" s="20" t="s">
        <v>500</v>
      </c>
      <c r="H201" s="54" t="s">
        <v>716</v>
      </c>
      <c r="I201" s="20" t="str" cm="1">
        <f t="array" ref="I201">_xlfn.IFS(H201="Ոչ ընթացակարգային","12,3",H201="Գնանշման հարցում","13,1",H201="Մեկ անձից գնում","14,1",H201="Բաց մրցույթ","15,2",H201="Պարզեցված ընթացակարգ","12,1")</f>
        <v>12,3</v>
      </c>
      <c r="J201" s="42" t="s">
        <v>312</v>
      </c>
      <c r="K201" s="9"/>
    </row>
    <row r="202" spans="2:11" ht="21" customHeight="1" outlineLevel="1" x14ac:dyDescent="0.3">
      <c r="B202" s="20">
        <v>6.41</v>
      </c>
      <c r="C202" s="61" t="s">
        <v>991</v>
      </c>
      <c r="D202" s="72" t="str">
        <f t="shared" si="6"/>
        <v>6.41 _ ՀՋ-2026</v>
      </c>
      <c r="E202" s="20" t="s">
        <v>2</v>
      </c>
      <c r="F202" s="20">
        <v>2</v>
      </c>
      <c r="G202" s="20" t="s">
        <v>500</v>
      </c>
      <c r="H202" s="54" t="s">
        <v>716</v>
      </c>
      <c r="I202" s="20" t="str" cm="1">
        <f t="array" ref="I202">_xlfn.IFS(H202="Ոչ ընթացակարգային","12,3",H202="Գնանշման հարցում","13,1",H202="Մեկ անձից գնում","14,1",H202="Բաց մրցույթ","15,2",H202="Պարզեցված ընթացակարգ","12,1")</f>
        <v>12,3</v>
      </c>
      <c r="J202" s="42" t="s">
        <v>312</v>
      </c>
      <c r="K202" s="9"/>
    </row>
    <row r="203" spans="2:11" ht="21" customHeight="1" outlineLevel="1" x14ac:dyDescent="0.3">
      <c r="B203" s="22">
        <v>6.42</v>
      </c>
      <c r="C203" s="61" t="s">
        <v>992</v>
      </c>
      <c r="D203" s="72" t="str">
        <f t="shared" si="6"/>
        <v>6.42 _ ՀՋ-2026</v>
      </c>
      <c r="E203" s="20" t="s">
        <v>2</v>
      </c>
      <c r="F203" s="20">
        <v>3</v>
      </c>
      <c r="G203" s="20" t="s">
        <v>500</v>
      </c>
      <c r="H203" s="54" t="s">
        <v>716</v>
      </c>
      <c r="I203" s="20" t="str" cm="1">
        <f t="array" ref="I203">_xlfn.IFS(H203="Ոչ ընթացակարգային","12,3",H203="Գնանշման հարցում","13,1",H203="Մեկ անձից գնում","14,1",H203="Բաց մրցույթ","15,2",H203="Պարզեցված ընթացակարգ","12,1")</f>
        <v>12,3</v>
      </c>
      <c r="J203" s="42" t="s">
        <v>312</v>
      </c>
      <c r="K203" s="9"/>
    </row>
    <row r="204" spans="2:11" ht="21" customHeight="1" outlineLevel="1" x14ac:dyDescent="0.3">
      <c r="B204" s="20">
        <v>6.43</v>
      </c>
      <c r="C204" s="61" t="s">
        <v>993</v>
      </c>
      <c r="D204" s="72" t="str">
        <f t="shared" si="6"/>
        <v>6.43 _ ՀՋ-2026</v>
      </c>
      <c r="E204" s="20" t="s">
        <v>2</v>
      </c>
      <c r="F204" s="20">
        <v>4</v>
      </c>
      <c r="G204" s="20" t="s">
        <v>500</v>
      </c>
      <c r="H204" s="54" t="s">
        <v>716</v>
      </c>
      <c r="I204" s="20" t="str" cm="1">
        <f t="array" ref="I204">_xlfn.IFS(H204="Ոչ ընթացակարգային","12,3",H204="Գնանշման հարցում","13,1",H204="Մեկ անձից գնում","14,1",H204="Բաց մրցույթ","15,2",H204="Պարզեցված ընթացակարգ","12,1")</f>
        <v>12,3</v>
      </c>
      <c r="J204" s="42" t="s">
        <v>312</v>
      </c>
      <c r="K204" s="9"/>
    </row>
    <row r="205" spans="2:11" ht="21" customHeight="1" outlineLevel="1" x14ac:dyDescent="0.3">
      <c r="B205" s="22">
        <v>6.44</v>
      </c>
      <c r="C205" s="61" t="s">
        <v>987</v>
      </c>
      <c r="D205" s="72" t="str">
        <f t="shared" si="6"/>
        <v>6.44 _ ՀՋ-2026</v>
      </c>
      <c r="E205" s="20" t="s">
        <v>2</v>
      </c>
      <c r="F205" s="20">
        <v>6</v>
      </c>
      <c r="G205" s="20" t="s">
        <v>500</v>
      </c>
      <c r="H205" s="54" t="s">
        <v>716</v>
      </c>
      <c r="I205" s="20" t="str" cm="1">
        <f t="array" ref="I205">_xlfn.IFS(H205="Ոչ ընթացակարգային","12,3",H205="Գնանշման հարցում","13,1",H205="Մեկ անձից գնում","14,1",H205="Բաց մրցույթ","15,2",H205="Պարզեցված ընթացակարգ","12,1")</f>
        <v>12,3</v>
      </c>
      <c r="J205" s="42" t="s">
        <v>312</v>
      </c>
      <c r="K205" s="9"/>
    </row>
    <row r="206" spans="2:11" ht="21" customHeight="1" outlineLevel="1" x14ac:dyDescent="0.3">
      <c r="B206" s="20">
        <v>6.45</v>
      </c>
      <c r="C206" s="61" t="s">
        <v>994</v>
      </c>
      <c r="D206" s="72" t="str">
        <f t="shared" si="6"/>
        <v>6.45 _ ՀՋ-2026</v>
      </c>
      <c r="E206" s="20" t="s">
        <v>2</v>
      </c>
      <c r="F206" s="20">
        <v>4</v>
      </c>
      <c r="G206" s="20" t="s">
        <v>500</v>
      </c>
      <c r="H206" s="54" t="s">
        <v>716</v>
      </c>
      <c r="I206" s="20" t="str" cm="1">
        <f t="array" ref="I206">_xlfn.IFS(H206="Ոչ ընթացակարգային","12,3",H206="Գնանշման հարցում","13,1",H206="Մեկ անձից գնում","14,1",H206="Բաց մրցույթ","15,2",H206="Պարզեցված ընթացակարգ","12,1")</f>
        <v>12,3</v>
      </c>
      <c r="J206" s="42" t="s">
        <v>312</v>
      </c>
      <c r="K206" s="9"/>
    </row>
    <row r="207" spans="2:11" ht="21" customHeight="1" outlineLevel="1" x14ac:dyDescent="0.3">
      <c r="B207" s="22">
        <v>6.46</v>
      </c>
      <c r="C207" s="61" t="s">
        <v>995</v>
      </c>
      <c r="D207" s="72" t="str">
        <f t="shared" si="6"/>
        <v>6.46 _ ՀՋ-2026</v>
      </c>
      <c r="E207" s="20" t="s">
        <v>2</v>
      </c>
      <c r="F207" s="20">
        <v>2</v>
      </c>
      <c r="G207" s="20" t="s">
        <v>500</v>
      </c>
      <c r="H207" s="54" t="s">
        <v>716</v>
      </c>
      <c r="I207" s="20" t="str" cm="1">
        <f t="array" ref="I207">_xlfn.IFS(H207="Ոչ ընթացակարգային","12,3",H207="Գնանշման հարցում","13,1",H207="Մեկ անձից գնում","14,1",H207="Բաց մրցույթ","15,2",H207="Պարզեցված ընթացակարգ","12,1")</f>
        <v>12,3</v>
      </c>
      <c r="J207" s="42" t="s">
        <v>312</v>
      </c>
      <c r="K207" s="9"/>
    </row>
    <row r="208" spans="2:11" ht="21" customHeight="1" outlineLevel="1" x14ac:dyDescent="0.3">
      <c r="B208" s="20">
        <v>6.47</v>
      </c>
      <c r="C208" s="61" t="s">
        <v>239</v>
      </c>
      <c r="D208" s="72" t="str">
        <f t="shared" si="6"/>
        <v>6.47 _ ՀՋ-2026</v>
      </c>
      <c r="E208" s="20" t="s">
        <v>2</v>
      </c>
      <c r="F208" s="20">
        <v>2</v>
      </c>
      <c r="G208" s="20" t="s">
        <v>500</v>
      </c>
      <c r="H208" s="54" t="s">
        <v>716</v>
      </c>
      <c r="I208" s="20" t="str" cm="1">
        <f t="array" ref="I208">_xlfn.IFS(H208="Ոչ ընթացակարգային","12,3",H208="Գնանշման հարցում","13,1",H208="Մեկ անձից գնում","14,1",H208="Բաց մրցույթ","15,2",H208="Պարզեցված ընթացակարգ","12,1")</f>
        <v>12,3</v>
      </c>
      <c r="J208" s="42" t="s">
        <v>312</v>
      </c>
      <c r="K208" s="9"/>
    </row>
    <row r="209" spans="2:11" ht="21" customHeight="1" outlineLevel="1" x14ac:dyDescent="0.3">
      <c r="B209" s="22">
        <v>6.48</v>
      </c>
      <c r="C209" s="61" t="s">
        <v>240</v>
      </c>
      <c r="D209" s="72" t="str">
        <f t="shared" si="6"/>
        <v>6.48 _ ՀՋ-2026</v>
      </c>
      <c r="E209" s="20" t="s">
        <v>2</v>
      </c>
      <c r="F209" s="20">
        <v>2</v>
      </c>
      <c r="G209" s="20" t="s">
        <v>500</v>
      </c>
      <c r="H209" s="54" t="s">
        <v>716</v>
      </c>
      <c r="I209" s="20" t="str" cm="1">
        <f t="array" ref="I209">_xlfn.IFS(H209="Ոչ ընթացակարգային","12,3",H209="Գնանշման հարցում","13,1",H209="Մեկ անձից գնում","14,1",H209="Բաց մրցույթ","15,2",H209="Պարզեցված ընթացակարգ","12,1")</f>
        <v>12,3</v>
      </c>
      <c r="J209" s="42" t="s">
        <v>312</v>
      </c>
      <c r="K209" s="9"/>
    </row>
    <row r="210" spans="2:11" ht="21" customHeight="1" outlineLevel="1" x14ac:dyDescent="0.3">
      <c r="B210" s="20">
        <v>6.49</v>
      </c>
      <c r="C210" s="61" t="s">
        <v>985</v>
      </c>
      <c r="D210" s="72" t="str">
        <f t="shared" si="6"/>
        <v>6.49 _ ՀՋ-2026</v>
      </c>
      <c r="E210" s="20" t="s">
        <v>2</v>
      </c>
      <c r="F210" s="20">
        <v>6</v>
      </c>
      <c r="G210" s="20" t="s">
        <v>500</v>
      </c>
      <c r="H210" s="54" t="s">
        <v>716</v>
      </c>
      <c r="I210" s="20" t="str" cm="1">
        <f t="array" ref="I210">_xlfn.IFS(H210="Ոչ ընթացակարգային","12,3",H210="Գնանշման հարցում","13,1",H210="Մեկ անձից գնում","14,1",H210="Բաց մրցույթ","15,2",H210="Պարզեցված ընթացակարգ","12,1")</f>
        <v>12,3</v>
      </c>
      <c r="J210" s="42" t="s">
        <v>312</v>
      </c>
      <c r="K210" s="9"/>
    </row>
    <row r="211" spans="2:11" ht="21" customHeight="1" outlineLevel="1" x14ac:dyDescent="0.3">
      <c r="B211" s="22">
        <v>6.5</v>
      </c>
      <c r="C211" s="61" t="s">
        <v>988</v>
      </c>
      <c r="D211" s="72" t="str">
        <f t="shared" si="6"/>
        <v>6.5 _ ՀՋ-2026</v>
      </c>
      <c r="E211" s="20" t="s">
        <v>2</v>
      </c>
      <c r="F211" s="20">
        <v>20</v>
      </c>
      <c r="G211" s="20" t="s">
        <v>500</v>
      </c>
      <c r="H211" s="54" t="s">
        <v>716</v>
      </c>
      <c r="I211" s="20" t="str" cm="1">
        <f t="array" ref="I211">_xlfn.IFS(H211="Ոչ ընթացակարգային","12,3",H211="Գնանշման հարցում","13,1",H211="Մեկ անձից գնում","14,1",H211="Բաց մրցույթ","15,2",H211="Պարզեցված ընթացակարգ","12,1")</f>
        <v>12,3</v>
      </c>
      <c r="J211" s="42" t="s">
        <v>312</v>
      </c>
      <c r="K211" s="9"/>
    </row>
    <row r="212" spans="2:11" ht="21" customHeight="1" outlineLevel="1" x14ac:dyDescent="0.3">
      <c r="B212" s="20">
        <v>6.51</v>
      </c>
      <c r="C212" s="61" t="s">
        <v>986</v>
      </c>
      <c r="D212" s="72" t="str">
        <f t="shared" si="6"/>
        <v>6.51 _ ՀՋ-2026</v>
      </c>
      <c r="E212" s="20" t="s">
        <v>2</v>
      </c>
      <c r="F212" s="20">
        <v>20</v>
      </c>
      <c r="G212" s="20" t="s">
        <v>500</v>
      </c>
      <c r="H212" s="54" t="s">
        <v>716</v>
      </c>
      <c r="I212" s="20" t="str" cm="1">
        <f t="array" ref="I212">_xlfn.IFS(H212="Ոչ ընթացակարգային","12,3",H212="Գնանշման հարցում","13,1",H212="Մեկ անձից գնում","14,1",H212="Բաց մրցույթ","15,2",H212="Պարզեցված ընթացակարգ","12,1")</f>
        <v>12,3</v>
      </c>
      <c r="J212" s="42" t="s">
        <v>312</v>
      </c>
      <c r="K212" s="9"/>
    </row>
    <row r="213" spans="2:11" ht="21" customHeight="1" outlineLevel="1" x14ac:dyDescent="0.3">
      <c r="B213" s="22">
        <v>6.52</v>
      </c>
      <c r="C213" s="61" t="s">
        <v>221</v>
      </c>
      <c r="D213" s="72" t="str">
        <f t="shared" si="6"/>
        <v>6.52 _ ՀՋ-2026</v>
      </c>
      <c r="E213" s="20" t="s">
        <v>2</v>
      </c>
      <c r="F213" s="20">
        <v>3</v>
      </c>
      <c r="G213" s="20" t="s">
        <v>500</v>
      </c>
      <c r="H213" s="54" t="s">
        <v>716</v>
      </c>
      <c r="I213" s="20" t="str" cm="1">
        <f t="array" ref="I213">_xlfn.IFS(H213="Ոչ ընթացակարգային","12,3",H213="Գնանշման հարցում","13,1",H213="Մեկ անձից գնում","14,1",H213="Բաց մրցույթ","15,2",H213="Պարզեցված ընթացակարգ","12,1")</f>
        <v>12,3</v>
      </c>
      <c r="J213" s="42" t="s">
        <v>312</v>
      </c>
      <c r="K213" s="9"/>
    </row>
    <row r="214" spans="2:11" ht="21" customHeight="1" outlineLevel="1" x14ac:dyDescent="0.3">
      <c r="B214" s="20">
        <v>6.53</v>
      </c>
      <c r="C214" s="61" t="s">
        <v>233</v>
      </c>
      <c r="D214" s="72" t="str">
        <f t="shared" si="6"/>
        <v>6.53 _ ՀՋ-2026</v>
      </c>
      <c r="E214" s="20" t="s">
        <v>2</v>
      </c>
      <c r="F214" s="20">
        <v>3</v>
      </c>
      <c r="G214" s="20" t="s">
        <v>500</v>
      </c>
      <c r="H214" s="54" t="s">
        <v>716</v>
      </c>
      <c r="I214" s="20" t="str" cm="1">
        <f t="array" ref="I214">_xlfn.IFS(H214="Ոչ ընթացակարգային","12,3",H214="Գնանշման հարցում","13,1",H214="Մեկ անձից գնում","14,1",H214="Բաց մրցույթ","15,2",H214="Պարզեցված ընթացակարգ","12,1")</f>
        <v>12,3</v>
      </c>
      <c r="J214" s="42" t="s">
        <v>312</v>
      </c>
      <c r="K214" s="9"/>
    </row>
    <row r="215" spans="2:11" ht="21" customHeight="1" outlineLevel="1" x14ac:dyDescent="0.3">
      <c r="B215" s="22">
        <v>6.54</v>
      </c>
      <c r="C215" s="61" t="s">
        <v>1113</v>
      </c>
      <c r="D215" s="72" t="str">
        <f t="shared" si="6"/>
        <v>6.54 _ ՀՋ-2026</v>
      </c>
      <c r="E215" s="20" t="s">
        <v>2</v>
      </c>
      <c r="F215" s="20">
        <v>3</v>
      </c>
      <c r="G215" s="20" t="s">
        <v>500</v>
      </c>
      <c r="H215" s="54" t="s">
        <v>716</v>
      </c>
      <c r="I215" s="20" t="str" cm="1">
        <f t="array" ref="I215">_xlfn.IFS(H215="Ոչ ընթացակարգային","12,3",H215="Գնանշման հարցում","13,1",H215="Մեկ անձից գնում","14,1",H215="Բաց մրցույթ","15,2",H215="Պարզեցված ընթացակարգ","12,1")</f>
        <v>12,3</v>
      </c>
      <c r="J215" s="42" t="s">
        <v>312</v>
      </c>
      <c r="K215" s="9"/>
    </row>
    <row r="216" spans="2:11" ht="17.25" x14ac:dyDescent="0.3">
      <c r="B216" s="13">
        <v>7</v>
      </c>
      <c r="C216" s="66" t="s">
        <v>743</v>
      </c>
      <c r="D216" s="71" t="str">
        <f t="shared" ref="D216:D239" si="7">B216&amp;" " &amp; "_" &amp; " " &amp; "ՀՋ-2026"</f>
        <v>7 _ ՀՋ-2026</v>
      </c>
      <c r="E216" s="19" t="s">
        <v>492</v>
      </c>
      <c r="F216" s="19">
        <v>1</v>
      </c>
      <c r="G216" s="13" t="s">
        <v>500</v>
      </c>
      <c r="H216" s="55" t="s">
        <v>716</v>
      </c>
      <c r="I216" s="20" t="str" cm="1">
        <f t="array" ref="I216">_xlfn.IFS(H216="Ոչ ընթացակարգային","12,3",H216="Գնանշման հարցում","13,1",H216="Մեկ անձից գնում","14,1",H216="Բաց մրցույթ","15,2",H216="Պարզեցված ընթացակարգ","12,1")</f>
        <v>12,3</v>
      </c>
      <c r="J216" s="42" t="s">
        <v>312</v>
      </c>
      <c r="K216" s="9"/>
    </row>
    <row r="217" spans="2:11" ht="18" customHeight="1" outlineLevel="1" x14ac:dyDescent="0.3">
      <c r="B217" s="20">
        <v>7.1</v>
      </c>
      <c r="C217" s="61" t="s">
        <v>31</v>
      </c>
      <c r="D217" s="72" t="str">
        <f t="shared" si="7"/>
        <v>7.1 _ ՀՋ-2026</v>
      </c>
      <c r="E217" s="20" t="s">
        <v>2</v>
      </c>
      <c r="F217" s="20">
        <v>20</v>
      </c>
      <c r="G217" s="20" t="s">
        <v>500</v>
      </c>
      <c r="H217" s="54" t="s">
        <v>716</v>
      </c>
      <c r="I217" s="20" t="str" cm="1">
        <f t="array" ref="I217">_xlfn.IFS(H217="Ոչ ընթացակարգային","12,3",H217="Գնանշման հարցում","13,1",H217="Մեկ անձից գնում","14,1",H217="Բաց մրցույթ","15,2",H217="Պարզեցված ընթացակարգ","12,1")</f>
        <v>12,3</v>
      </c>
      <c r="J217" s="42" t="s">
        <v>312</v>
      </c>
      <c r="K217" s="9"/>
    </row>
    <row r="218" spans="2:11" ht="18" customHeight="1" outlineLevel="1" x14ac:dyDescent="0.3">
      <c r="B218" s="20">
        <v>7.2</v>
      </c>
      <c r="C218" s="61" t="s">
        <v>65</v>
      </c>
      <c r="D218" s="72" t="str">
        <f t="shared" si="7"/>
        <v>7.2 _ ՀՋ-2026</v>
      </c>
      <c r="E218" s="20" t="s">
        <v>2</v>
      </c>
      <c r="F218" s="20">
        <v>20</v>
      </c>
      <c r="G218" s="20" t="s">
        <v>500</v>
      </c>
      <c r="H218" s="54" t="s">
        <v>716</v>
      </c>
      <c r="I218" s="20" t="str" cm="1">
        <f t="array" ref="I218">_xlfn.IFS(H218="Ոչ ընթացակարգային","12,3",H218="Գնանշման հարցում","13,1",H218="Մեկ անձից գնում","14,1",H218="Բաց մրցույթ","15,2",H218="Պարզեցված ընթացակարգ","12,1")</f>
        <v>12,3</v>
      </c>
      <c r="J218" s="42" t="s">
        <v>312</v>
      </c>
      <c r="K218" s="9"/>
    </row>
    <row r="219" spans="2:11" ht="18" customHeight="1" outlineLevel="1" x14ac:dyDescent="0.3">
      <c r="B219" s="20">
        <v>7.3</v>
      </c>
      <c r="C219" s="61" t="s">
        <v>75</v>
      </c>
      <c r="D219" s="72" t="str">
        <f t="shared" si="7"/>
        <v>7.3 _ ՀՋ-2026</v>
      </c>
      <c r="E219" s="20" t="s">
        <v>2</v>
      </c>
      <c r="F219" s="20">
        <v>8</v>
      </c>
      <c r="G219" s="20" t="s">
        <v>500</v>
      </c>
      <c r="H219" s="54" t="s">
        <v>716</v>
      </c>
      <c r="I219" s="20" t="str" cm="1">
        <f t="array" ref="I219">_xlfn.IFS(H219="Ոչ ընթացակարգային","12,3",H219="Գնանշման հարցում","13,1",H219="Մեկ անձից գնում","14,1",H219="Բաց մրցույթ","15,2",H219="Պարզեցված ընթացակարգ","12,1")</f>
        <v>12,3</v>
      </c>
      <c r="J219" s="42" t="s">
        <v>312</v>
      </c>
      <c r="K219" s="9"/>
    </row>
    <row r="220" spans="2:11" ht="18" customHeight="1" outlineLevel="1" x14ac:dyDescent="0.3">
      <c r="B220" s="20">
        <v>7.4</v>
      </c>
      <c r="C220" s="61" t="s">
        <v>76</v>
      </c>
      <c r="D220" s="72" t="str">
        <f t="shared" si="7"/>
        <v>7.4 _ ՀՋ-2026</v>
      </c>
      <c r="E220" s="20" t="s">
        <v>2</v>
      </c>
      <c r="F220" s="20">
        <v>8</v>
      </c>
      <c r="G220" s="20" t="s">
        <v>500</v>
      </c>
      <c r="H220" s="54" t="s">
        <v>716</v>
      </c>
      <c r="I220" s="20" t="str" cm="1">
        <f t="array" ref="I220">_xlfn.IFS(H220="Ոչ ընթացակարգային","12,3",H220="Գնանշման հարցում","13,1",H220="Մեկ անձից գնում","14,1",H220="Բաց մրցույթ","15,2",H220="Պարզեցված ընթացակարգ","12,1")</f>
        <v>12,3</v>
      </c>
      <c r="J220" s="42" t="s">
        <v>312</v>
      </c>
      <c r="K220" s="9"/>
    </row>
    <row r="221" spans="2:11" ht="18" customHeight="1" outlineLevel="1" x14ac:dyDescent="0.3">
      <c r="B221" s="20">
        <v>7.5</v>
      </c>
      <c r="C221" s="61" t="s">
        <v>77</v>
      </c>
      <c r="D221" s="72" t="str">
        <f t="shared" si="7"/>
        <v>7.5 _ ՀՋ-2026</v>
      </c>
      <c r="E221" s="20" t="s">
        <v>2</v>
      </c>
      <c r="F221" s="20">
        <v>8</v>
      </c>
      <c r="G221" s="20" t="s">
        <v>500</v>
      </c>
      <c r="H221" s="54" t="s">
        <v>716</v>
      </c>
      <c r="I221" s="20" t="str" cm="1">
        <f t="array" ref="I221">_xlfn.IFS(H221="Ոչ ընթացակարգային","12,3",H221="Գնանշման հարցում","13,1",H221="Մեկ անձից գնում","14,1",H221="Բաց մրցույթ","15,2",H221="Պարզեցված ընթացակարգ","12,1")</f>
        <v>12,3</v>
      </c>
      <c r="J221" s="42" t="s">
        <v>312</v>
      </c>
      <c r="K221" s="9"/>
    </row>
    <row r="222" spans="2:11" ht="18" customHeight="1" outlineLevel="1" x14ac:dyDescent="0.3">
      <c r="B222" s="20">
        <v>7.6</v>
      </c>
      <c r="C222" s="61" t="s">
        <v>78</v>
      </c>
      <c r="D222" s="72" t="str">
        <f t="shared" si="7"/>
        <v>7.6 _ ՀՋ-2026</v>
      </c>
      <c r="E222" s="20" t="s">
        <v>2</v>
      </c>
      <c r="F222" s="20">
        <v>8</v>
      </c>
      <c r="G222" s="20" t="s">
        <v>500</v>
      </c>
      <c r="H222" s="54" t="s">
        <v>716</v>
      </c>
      <c r="I222" s="20" t="str" cm="1">
        <f t="array" ref="I222">_xlfn.IFS(H222="Ոչ ընթացակարգային","12,3",H222="Գնանշման հարցում","13,1",H222="Մեկ անձից գնում","14,1",H222="Բաց մրցույթ","15,2",H222="Պարզեցված ընթացակարգ","12,1")</f>
        <v>12,3</v>
      </c>
      <c r="J222" s="42" t="s">
        <v>312</v>
      </c>
      <c r="K222" s="9"/>
    </row>
    <row r="223" spans="2:11" ht="18" customHeight="1" outlineLevel="1" x14ac:dyDescent="0.3">
      <c r="B223" s="20">
        <v>7.7</v>
      </c>
      <c r="C223" s="61" t="s">
        <v>79</v>
      </c>
      <c r="D223" s="72" t="str">
        <f t="shared" si="7"/>
        <v>7.7 _ ՀՋ-2026</v>
      </c>
      <c r="E223" s="20" t="s">
        <v>37</v>
      </c>
      <c r="F223" s="20">
        <v>7</v>
      </c>
      <c r="G223" s="20" t="s">
        <v>500</v>
      </c>
      <c r="H223" s="54" t="s">
        <v>716</v>
      </c>
      <c r="I223" s="20" t="str" cm="1">
        <f t="array" ref="I223">_xlfn.IFS(H223="Ոչ ընթացակարգային","12,3",H223="Գնանշման հարցում","13,1",H223="Մեկ անձից գնում","14,1",H223="Բաց մրցույթ","15,2",H223="Պարզեցված ընթացակարգ","12,1")</f>
        <v>12,3</v>
      </c>
      <c r="J223" s="42" t="s">
        <v>312</v>
      </c>
      <c r="K223" s="9"/>
    </row>
    <row r="224" spans="2:11" ht="18" customHeight="1" outlineLevel="1" x14ac:dyDescent="0.3">
      <c r="B224" s="20">
        <v>7.8</v>
      </c>
      <c r="C224" s="61" t="s">
        <v>80</v>
      </c>
      <c r="D224" s="72" t="str">
        <f t="shared" si="7"/>
        <v>7.8 _ ՀՋ-2026</v>
      </c>
      <c r="E224" s="20" t="s">
        <v>37</v>
      </c>
      <c r="F224" s="20">
        <v>7</v>
      </c>
      <c r="G224" s="20" t="s">
        <v>500</v>
      </c>
      <c r="H224" s="54" t="s">
        <v>716</v>
      </c>
      <c r="I224" s="20" t="str" cm="1">
        <f t="array" ref="I224">_xlfn.IFS(H224="Ոչ ընթացակարգային","12,3",H224="Գնանշման հարցում","13,1",H224="Մեկ անձից գնում","14,1",H224="Բաց մրցույթ","15,2",H224="Պարզեցված ընթացակարգ","12,1")</f>
        <v>12,3</v>
      </c>
      <c r="J224" s="42" t="s">
        <v>312</v>
      </c>
      <c r="K224" s="9"/>
    </row>
    <row r="225" spans="2:11" ht="18" customHeight="1" outlineLevel="1" x14ac:dyDescent="0.3">
      <c r="B225" s="20">
        <v>7.9</v>
      </c>
      <c r="C225" s="61" t="s">
        <v>81</v>
      </c>
      <c r="D225" s="72" t="str">
        <f t="shared" si="7"/>
        <v>7.9 _ ՀՋ-2026</v>
      </c>
      <c r="E225" s="20" t="s">
        <v>37</v>
      </c>
      <c r="F225" s="20">
        <v>7</v>
      </c>
      <c r="G225" s="20" t="s">
        <v>500</v>
      </c>
      <c r="H225" s="54" t="s">
        <v>716</v>
      </c>
      <c r="I225" s="20" t="str" cm="1">
        <f t="array" ref="I225">_xlfn.IFS(H225="Ոչ ընթացակարգային","12,3",H225="Գնանշման հարցում","13,1",H225="Մեկ անձից գնում","14,1",H225="Բաց մրցույթ","15,2",H225="Պարզեցված ընթացակարգ","12,1")</f>
        <v>12,3</v>
      </c>
      <c r="J225" s="42" t="s">
        <v>312</v>
      </c>
      <c r="K225" s="9"/>
    </row>
    <row r="226" spans="2:11" ht="18" customHeight="1" outlineLevel="1" x14ac:dyDescent="0.3">
      <c r="B226" s="22">
        <v>7.1</v>
      </c>
      <c r="C226" s="61" t="s">
        <v>82</v>
      </c>
      <c r="D226" s="72" t="str">
        <f t="shared" si="7"/>
        <v>7.1 _ ՀՋ-2026</v>
      </c>
      <c r="E226" s="20" t="s">
        <v>2</v>
      </c>
      <c r="F226" s="20">
        <v>5</v>
      </c>
      <c r="G226" s="20" t="s">
        <v>500</v>
      </c>
      <c r="H226" s="54" t="s">
        <v>716</v>
      </c>
      <c r="I226" s="20" t="str" cm="1">
        <f t="array" ref="I226">_xlfn.IFS(H226="Ոչ ընթացակարգային","12,3",H226="Գնանշման հարցում","13,1",H226="Մեկ անձից գնում","14,1",H226="Բաց մրցույթ","15,2",H226="Պարզեցված ընթացակարգ","12,1")</f>
        <v>12,3</v>
      </c>
      <c r="J226" s="42" t="s">
        <v>312</v>
      </c>
      <c r="K226" s="9"/>
    </row>
    <row r="227" spans="2:11" ht="18" customHeight="1" outlineLevel="1" x14ac:dyDescent="0.3">
      <c r="B227" s="20">
        <v>7.11</v>
      </c>
      <c r="C227" s="61" t="s">
        <v>83</v>
      </c>
      <c r="D227" s="72" t="str">
        <f t="shared" si="7"/>
        <v>7.11 _ ՀՋ-2026</v>
      </c>
      <c r="E227" s="20" t="s">
        <v>2</v>
      </c>
      <c r="F227" s="20">
        <v>3</v>
      </c>
      <c r="G227" s="20" t="s">
        <v>500</v>
      </c>
      <c r="H227" s="54" t="s">
        <v>716</v>
      </c>
      <c r="I227" s="20" t="str" cm="1">
        <f t="array" ref="I227">_xlfn.IFS(H227="Ոչ ընթացակարգային","12,3",H227="Գնանշման հարցում","13,1",H227="Մեկ անձից գնում","14,1",H227="Բաց մրցույթ","15,2",H227="Պարզեցված ընթացակարգ","12,1")</f>
        <v>12,3</v>
      </c>
      <c r="J227" s="42" t="s">
        <v>312</v>
      </c>
      <c r="K227" s="9"/>
    </row>
    <row r="228" spans="2:11" ht="18" customHeight="1" outlineLevel="1" x14ac:dyDescent="0.3">
      <c r="B228" s="22">
        <v>7.12</v>
      </c>
      <c r="C228" s="61" t="s">
        <v>84</v>
      </c>
      <c r="D228" s="72" t="str">
        <f t="shared" si="7"/>
        <v>7.12 _ ՀՋ-2026</v>
      </c>
      <c r="E228" s="20" t="s">
        <v>2</v>
      </c>
      <c r="F228" s="20">
        <v>3</v>
      </c>
      <c r="G228" s="20" t="s">
        <v>500</v>
      </c>
      <c r="H228" s="54" t="s">
        <v>716</v>
      </c>
      <c r="I228" s="20" t="str" cm="1">
        <f t="array" ref="I228">_xlfn.IFS(H228="Ոչ ընթացակարգային","12,3",H228="Գնանշման հարցում","13,1",H228="Մեկ անձից գնում","14,1",H228="Բաց մրցույթ","15,2",H228="Պարզեցված ընթացակարգ","12,1")</f>
        <v>12,3</v>
      </c>
      <c r="J228" s="42" t="s">
        <v>312</v>
      </c>
      <c r="K228" s="9"/>
    </row>
    <row r="229" spans="2:11" ht="18" customHeight="1" outlineLevel="1" x14ac:dyDescent="0.3">
      <c r="B229" s="20">
        <v>7.13</v>
      </c>
      <c r="C229" s="61" t="s">
        <v>493</v>
      </c>
      <c r="D229" s="72" t="str">
        <f t="shared" si="7"/>
        <v>7.13 _ ՀՋ-2026</v>
      </c>
      <c r="E229" s="20" t="s">
        <v>2</v>
      </c>
      <c r="F229" s="20">
        <v>6</v>
      </c>
      <c r="G229" s="20" t="s">
        <v>500</v>
      </c>
      <c r="H229" s="54" t="s">
        <v>716</v>
      </c>
      <c r="I229" s="20" t="str" cm="1">
        <f t="array" ref="I229">_xlfn.IFS(H229="Ոչ ընթացակարգային","12,3",H229="Գնանշման հարցում","13,1",H229="Մեկ անձից գնում","14,1",H229="Բաց մրցույթ","15,2",H229="Պարզեցված ընթացակարգ","12,1")</f>
        <v>12,3</v>
      </c>
      <c r="J229" s="42" t="s">
        <v>312</v>
      </c>
      <c r="K229" s="9"/>
    </row>
    <row r="230" spans="2:11" ht="18" customHeight="1" outlineLevel="1" x14ac:dyDescent="0.3">
      <c r="B230" s="22">
        <v>7.14</v>
      </c>
      <c r="C230" s="61" t="s">
        <v>85</v>
      </c>
      <c r="D230" s="72" t="str">
        <f t="shared" si="7"/>
        <v>7.14 _ ՀՋ-2026</v>
      </c>
      <c r="E230" s="20" t="s">
        <v>2</v>
      </c>
      <c r="F230" s="20">
        <v>6</v>
      </c>
      <c r="G230" s="20" t="s">
        <v>500</v>
      </c>
      <c r="H230" s="54" t="s">
        <v>716</v>
      </c>
      <c r="I230" s="20" t="str" cm="1">
        <f t="array" ref="I230">_xlfn.IFS(H230="Ոչ ընթացակարգային","12,3",H230="Գնանշման հարցում","13,1",H230="Մեկ անձից գնում","14,1",H230="Բաց մրցույթ","15,2",H230="Պարզեցված ընթացակարգ","12,1")</f>
        <v>12,3</v>
      </c>
      <c r="J230" s="42" t="s">
        <v>312</v>
      </c>
      <c r="K230" s="9"/>
    </row>
    <row r="231" spans="2:11" ht="18" customHeight="1" outlineLevel="1" x14ac:dyDescent="0.3">
      <c r="B231" s="20">
        <v>7.15</v>
      </c>
      <c r="C231" s="61" t="s">
        <v>86</v>
      </c>
      <c r="D231" s="72" t="str">
        <f t="shared" si="7"/>
        <v>7.15 _ ՀՋ-2026</v>
      </c>
      <c r="E231" s="20" t="s">
        <v>2</v>
      </c>
      <c r="F231" s="20">
        <v>3</v>
      </c>
      <c r="G231" s="20" t="s">
        <v>500</v>
      </c>
      <c r="H231" s="54" t="s">
        <v>716</v>
      </c>
      <c r="I231" s="20" t="str" cm="1">
        <f t="array" ref="I231">_xlfn.IFS(H231="Ոչ ընթացակարգային","12,3",H231="Գնանշման հարցում","13,1",H231="Մեկ անձից գնում","14,1",H231="Բաց մրցույթ","15,2",H231="Պարզեցված ընթացակարգ","12,1")</f>
        <v>12,3</v>
      </c>
      <c r="J231" s="42" t="s">
        <v>312</v>
      </c>
      <c r="K231" s="9"/>
    </row>
    <row r="232" spans="2:11" ht="18" customHeight="1" outlineLevel="1" x14ac:dyDescent="0.3">
      <c r="B232" s="22">
        <v>7.16</v>
      </c>
      <c r="C232" s="61" t="s">
        <v>87</v>
      </c>
      <c r="D232" s="72" t="str">
        <f t="shared" si="7"/>
        <v>7.16 _ ՀՋ-2026</v>
      </c>
      <c r="E232" s="20" t="s">
        <v>2</v>
      </c>
      <c r="F232" s="20">
        <v>2</v>
      </c>
      <c r="G232" s="20" t="s">
        <v>500</v>
      </c>
      <c r="H232" s="54" t="s">
        <v>716</v>
      </c>
      <c r="I232" s="20" t="str" cm="1">
        <f t="array" ref="I232">_xlfn.IFS(H232="Ոչ ընթացակարգային","12,3",H232="Գնանշման հարցում","13,1",H232="Մեկ անձից գնում","14,1",H232="Բաց մրցույթ","15,2",H232="Պարզեցված ընթացակարգ","12,1")</f>
        <v>12,3</v>
      </c>
      <c r="J232" s="42" t="s">
        <v>312</v>
      </c>
      <c r="K232" s="9"/>
    </row>
    <row r="233" spans="2:11" ht="18" customHeight="1" outlineLevel="1" x14ac:dyDescent="0.3">
      <c r="B233" s="20">
        <v>7.17</v>
      </c>
      <c r="C233" s="61" t="s">
        <v>88</v>
      </c>
      <c r="D233" s="72" t="str">
        <f t="shared" si="7"/>
        <v>7.17 _ ՀՋ-2026</v>
      </c>
      <c r="E233" s="20" t="s">
        <v>2</v>
      </c>
      <c r="F233" s="20">
        <v>2</v>
      </c>
      <c r="G233" s="20" t="s">
        <v>500</v>
      </c>
      <c r="H233" s="54" t="s">
        <v>716</v>
      </c>
      <c r="I233" s="20" t="str" cm="1">
        <f t="array" ref="I233">_xlfn.IFS(H233="Ոչ ընթացակարգային","12,3",H233="Գնանշման հարցում","13,1",H233="Մեկ անձից գնում","14,1",H233="Բաց մրցույթ","15,2",H233="Պարզեցված ընթացակարգ","12,1")</f>
        <v>12,3</v>
      </c>
      <c r="J233" s="42" t="s">
        <v>312</v>
      </c>
      <c r="K233" s="9"/>
    </row>
    <row r="234" spans="2:11" ht="18" customHeight="1" outlineLevel="1" x14ac:dyDescent="0.3">
      <c r="B234" s="22">
        <v>7.18</v>
      </c>
      <c r="C234" s="61" t="s">
        <v>89</v>
      </c>
      <c r="D234" s="72" t="str">
        <f t="shared" si="7"/>
        <v>7.18 _ ՀՋ-2026</v>
      </c>
      <c r="E234" s="20" t="s">
        <v>2</v>
      </c>
      <c r="F234" s="20">
        <v>1</v>
      </c>
      <c r="G234" s="20" t="s">
        <v>500</v>
      </c>
      <c r="H234" s="54" t="s">
        <v>716</v>
      </c>
      <c r="I234" s="20" t="str" cm="1">
        <f t="array" ref="I234">_xlfn.IFS(H234="Ոչ ընթացակարգային","12,3",H234="Գնանշման հարցում","13,1",H234="Մեկ անձից գնում","14,1",H234="Բաց մրցույթ","15,2",H234="Պարզեցված ընթացակարգ","12,1")</f>
        <v>12,3</v>
      </c>
      <c r="J234" s="42" t="s">
        <v>312</v>
      </c>
      <c r="K234" s="9"/>
    </row>
    <row r="235" spans="2:11" ht="18" customHeight="1" outlineLevel="1" x14ac:dyDescent="0.3">
      <c r="B235" s="20">
        <v>7.19</v>
      </c>
      <c r="C235" s="61" t="s">
        <v>139</v>
      </c>
      <c r="D235" s="72" t="str">
        <f t="shared" si="7"/>
        <v>7.19 _ ՀՋ-2026</v>
      </c>
      <c r="E235" s="20" t="s">
        <v>2</v>
      </c>
      <c r="F235" s="20">
        <v>10</v>
      </c>
      <c r="G235" s="20" t="s">
        <v>500</v>
      </c>
      <c r="H235" s="54" t="s">
        <v>716</v>
      </c>
      <c r="I235" s="20" t="str" cm="1">
        <f t="array" ref="I235">_xlfn.IFS(H235="Ոչ ընթացակարգային","12,3",H235="Գնանշման հարցում","13,1",H235="Մեկ անձից գնում","14,1",H235="Բաց մրցույթ","15,2",H235="Պարզեցված ընթացակարգ","12,1")</f>
        <v>12,3</v>
      </c>
      <c r="J235" s="42" t="s">
        <v>312</v>
      </c>
      <c r="K235" s="9"/>
    </row>
    <row r="236" spans="2:11" ht="18" customHeight="1" outlineLevel="1" x14ac:dyDescent="0.3">
      <c r="B236" s="22">
        <v>7.2</v>
      </c>
      <c r="C236" s="61" t="s">
        <v>140</v>
      </c>
      <c r="D236" s="72" t="str">
        <f t="shared" si="7"/>
        <v>7.2 _ ՀՋ-2026</v>
      </c>
      <c r="E236" s="20" t="s">
        <v>2</v>
      </c>
      <c r="F236" s="20">
        <v>5</v>
      </c>
      <c r="G236" s="20" t="s">
        <v>500</v>
      </c>
      <c r="H236" s="54" t="s">
        <v>716</v>
      </c>
      <c r="I236" s="20" t="str" cm="1">
        <f t="array" ref="I236">_xlfn.IFS(H236="Ոչ ընթացակարգային","12,3",H236="Գնանշման հարցում","13,1",H236="Մեկ անձից գնում","14,1",H236="Բաց մրցույթ","15,2",H236="Պարզեցված ընթացակարգ","12,1")</f>
        <v>12,3</v>
      </c>
      <c r="J236" s="42" t="s">
        <v>312</v>
      </c>
      <c r="K236" s="9"/>
    </row>
    <row r="237" spans="2:11" ht="18" customHeight="1" outlineLevel="1" x14ac:dyDescent="0.3">
      <c r="B237" s="20">
        <v>7.21</v>
      </c>
      <c r="C237" s="61" t="s">
        <v>141</v>
      </c>
      <c r="D237" s="72" t="str">
        <f t="shared" si="7"/>
        <v>7.21 _ ՀՋ-2026</v>
      </c>
      <c r="E237" s="20" t="s">
        <v>2</v>
      </c>
      <c r="F237" s="20">
        <v>5</v>
      </c>
      <c r="G237" s="20" t="s">
        <v>500</v>
      </c>
      <c r="H237" s="54" t="s">
        <v>716</v>
      </c>
      <c r="I237" s="20" t="str" cm="1">
        <f t="array" ref="I237">_xlfn.IFS(H237="Ոչ ընթացակարգային","12,3",H237="Գնանշման հարցում","13,1",H237="Մեկ անձից գնում","14,1",H237="Բաց մրցույթ","15,2",H237="Պարզեցված ընթացակարգ","12,1")</f>
        <v>12,3</v>
      </c>
      <c r="J237" s="42" t="s">
        <v>312</v>
      </c>
      <c r="K237" s="9"/>
    </row>
    <row r="238" spans="2:11" ht="18" customHeight="1" outlineLevel="1" x14ac:dyDescent="0.3">
      <c r="B238" s="22">
        <v>7.22</v>
      </c>
      <c r="C238" s="61" t="s">
        <v>142</v>
      </c>
      <c r="D238" s="72" t="str">
        <f t="shared" si="7"/>
        <v>7.22 _ ՀՋ-2026</v>
      </c>
      <c r="E238" s="20" t="s">
        <v>37</v>
      </c>
      <c r="F238" s="20">
        <v>10</v>
      </c>
      <c r="G238" s="20" t="s">
        <v>500</v>
      </c>
      <c r="H238" s="54" t="s">
        <v>716</v>
      </c>
      <c r="I238" s="20" t="str" cm="1">
        <f t="array" ref="I238">_xlfn.IFS(H238="Ոչ ընթացակարգային","12,3",H238="Գնանշման հարցում","13,1",H238="Մեկ անձից գնում","14,1",H238="Բաց մրցույթ","15,2",H238="Պարզեցված ընթացակարգ","12,1")</f>
        <v>12,3</v>
      </c>
      <c r="J238" s="42" t="s">
        <v>312</v>
      </c>
      <c r="K238" s="9"/>
    </row>
    <row r="239" spans="2:11" ht="18" customHeight="1" outlineLevel="1" x14ac:dyDescent="0.3">
      <c r="B239" s="20">
        <v>7.23</v>
      </c>
      <c r="C239" s="61" t="s">
        <v>143</v>
      </c>
      <c r="D239" s="72" t="str">
        <f t="shared" si="7"/>
        <v>7.23 _ ՀՋ-2026</v>
      </c>
      <c r="E239" s="20" t="s">
        <v>37</v>
      </c>
      <c r="F239" s="20">
        <v>5</v>
      </c>
      <c r="G239" s="20" t="s">
        <v>500</v>
      </c>
      <c r="H239" s="54" t="s">
        <v>716</v>
      </c>
      <c r="I239" s="20" t="str" cm="1">
        <f t="array" ref="I239">_xlfn.IFS(H239="Ոչ ընթացակարգային","12,3",H239="Գնանշման հարցում","13,1",H239="Մեկ անձից գնում","14,1",H239="Բաց մրցույթ","15,2",H239="Պարզեցված ընթացակարգ","12,1")</f>
        <v>12,3</v>
      </c>
      <c r="J239" s="42" t="s">
        <v>312</v>
      </c>
      <c r="K239" s="9"/>
    </row>
    <row r="240" spans="2:11" ht="18" customHeight="1" outlineLevel="1" x14ac:dyDescent="0.3">
      <c r="B240" s="22">
        <v>7.24</v>
      </c>
      <c r="C240" s="61" t="s">
        <v>144</v>
      </c>
      <c r="D240" s="72" t="str">
        <f t="shared" ref="D240:D265" si="8">B240&amp;" " &amp; "_" &amp; " " &amp; "ՀՋ-2026"</f>
        <v>7.24 _ ՀՋ-2026</v>
      </c>
      <c r="E240" s="20" t="s">
        <v>37</v>
      </c>
      <c r="F240" s="20">
        <v>5</v>
      </c>
      <c r="G240" s="20" t="s">
        <v>500</v>
      </c>
      <c r="H240" s="54" t="s">
        <v>716</v>
      </c>
      <c r="I240" s="20" t="str" cm="1">
        <f t="array" ref="I240">_xlfn.IFS(H240="Ոչ ընթացակարգային","12,3",H240="Գնանշման հարցում","13,1",H240="Մեկ անձից գնում","14,1",H240="Բաց մրցույթ","15,2",H240="Պարզեցված ընթացակարգ","12,1")</f>
        <v>12,3</v>
      </c>
      <c r="J240" s="42" t="s">
        <v>312</v>
      </c>
      <c r="K240" s="9"/>
    </row>
    <row r="241" spans="2:11" ht="18" customHeight="1" outlineLevel="1" x14ac:dyDescent="0.3">
      <c r="B241" s="20">
        <v>7.25</v>
      </c>
      <c r="C241" s="61" t="s">
        <v>145</v>
      </c>
      <c r="D241" s="72" t="str">
        <f t="shared" si="8"/>
        <v>7.25 _ ՀՋ-2026</v>
      </c>
      <c r="E241" s="20" t="s">
        <v>2</v>
      </c>
      <c r="F241" s="20">
        <v>2</v>
      </c>
      <c r="G241" s="20" t="s">
        <v>500</v>
      </c>
      <c r="H241" s="54" t="s">
        <v>716</v>
      </c>
      <c r="I241" s="20" t="str" cm="1">
        <f t="array" ref="I241">_xlfn.IFS(H241="Ոչ ընթացակարգային","12,3",H241="Գնանշման հարցում","13,1",H241="Մեկ անձից գնում","14,1",H241="Բաց մրցույթ","15,2",H241="Պարզեցված ընթացակարգ","12,1")</f>
        <v>12,3</v>
      </c>
      <c r="J241" s="42" t="s">
        <v>312</v>
      </c>
      <c r="K241" s="9"/>
    </row>
    <row r="242" spans="2:11" ht="18" customHeight="1" outlineLevel="1" x14ac:dyDescent="0.3">
      <c r="B242" s="22">
        <v>7.26</v>
      </c>
      <c r="C242" s="61" t="s">
        <v>146</v>
      </c>
      <c r="D242" s="72" t="str">
        <f t="shared" si="8"/>
        <v>7.26 _ ՀՋ-2026</v>
      </c>
      <c r="E242" s="20" t="s">
        <v>2</v>
      </c>
      <c r="F242" s="20">
        <v>3</v>
      </c>
      <c r="G242" s="20" t="s">
        <v>500</v>
      </c>
      <c r="H242" s="54" t="s">
        <v>716</v>
      </c>
      <c r="I242" s="20" t="str" cm="1">
        <f t="array" ref="I242">_xlfn.IFS(H242="Ոչ ընթացակարգային","12,3",H242="Գնանշման հարցում","13,1",H242="Մեկ անձից գնում","14,1",H242="Բաց մրցույթ","15,2",H242="Պարզեցված ընթացակարգ","12,1")</f>
        <v>12,3</v>
      </c>
      <c r="J242" s="42" t="s">
        <v>312</v>
      </c>
      <c r="K242" s="9"/>
    </row>
    <row r="243" spans="2:11" ht="18" customHeight="1" outlineLevel="1" x14ac:dyDescent="0.3">
      <c r="B243" s="20">
        <v>7.27</v>
      </c>
      <c r="C243" s="61" t="s">
        <v>147</v>
      </c>
      <c r="D243" s="72" t="str">
        <f t="shared" si="8"/>
        <v>7.27 _ ՀՋ-2026</v>
      </c>
      <c r="E243" s="20" t="s">
        <v>2</v>
      </c>
      <c r="F243" s="20">
        <v>3</v>
      </c>
      <c r="G243" s="20" t="s">
        <v>500</v>
      </c>
      <c r="H243" s="54" t="s">
        <v>716</v>
      </c>
      <c r="I243" s="20" t="str" cm="1">
        <f t="array" ref="I243">_xlfn.IFS(H243="Ոչ ընթացակարգային","12,3",H243="Գնանշման հարցում","13,1",H243="Մեկ անձից գնում","14,1",H243="Բաց մրցույթ","15,2",H243="Պարզեցված ընթացակարգ","12,1")</f>
        <v>12,3</v>
      </c>
      <c r="J243" s="42" t="s">
        <v>312</v>
      </c>
      <c r="K243" s="9"/>
    </row>
    <row r="244" spans="2:11" ht="18" customHeight="1" outlineLevel="1" x14ac:dyDescent="0.3">
      <c r="B244" s="22">
        <v>7.28</v>
      </c>
      <c r="C244" s="61" t="s">
        <v>148</v>
      </c>
      <c r="D244" s="72" t="str">
        <f t="shared" si="8"/>
        <v>7.28 _ ՀՋ-2026</v>
      </c>
      <c r="E244" s="20" t="s">
        <v>2</v>
      </c>
      <c r="F244" s="20">
        <v>3</v>
      </c>
      <c r="G244" s="20" t="s">
        <v>500</v>
      </c>
      <c r="H244" s="54" t="s">
        <v>716</v>
      </c>
      <c r="I244" s="20" t="str" cm="1">
        <f t="array" ref="I244">_xlfn.IFS(H244="Ոչ ընթացակարգային","12,3",H244="Գնանշման հարցում","13,1",H244="Մեկ անձից գնում","14,1",H244="Բաց մրցույթ","15,2",H244="Պարզեցված ընթացակարգ","12,1")</f>
        <v>12,3</v>
      </c>
      <c r="J244" s="42" t="s">
        <v>312</v>
      </c>
      <c r="K244" s="9"/>
    </row>
    <row r="245" spans="2:11" ht="18" customHeight="1" outlineLevel="1" x14ac:dyDescent="0.3">
      <c r="B245" s="20">
        <v>7.29</v>
      </c>
      <c r="C245" s="61" t="s">
        <v>149</v>
      </c>
      <c r="D245" s="72" t="str">
        <f t="shared" si="8"/>
        <v>7.29 _ ՀՋ-2026</v>
      </c>
      <c r="E245" s="20" t="s">
        <v>2</v>
      </c>
      <c r="F245" s="20">
        <v>2</v>
      </c>
      <c r="G245" s="20" t="s">
        <v>500</v>
      </c>
      <c r="H245" s="54" t="s">
        <v>716</v>
      </c>
      <c r="I245" s="20" t="str" cm="1">
        <f t="array" ref="I245">_xlfn.IFS(H245="Ոչ ընթացակարգային","12,3",H245="Գնանշման հարցում","13,1",H245="Մեկ անձից գնում","14,1",H245="Բաց մրցույթ","15,2",H245="Պարզեցված ընթացակարգ","12,1")</f>
        <v>12,3</v>
      </c>
      <c r="J245" s="42" t="s">
        <v>312</v>
      </c>
      <c r="K245" s="9"/>
    </row>
    <row r="246" spans="2:11" ht="18" customHeight="1" outlineLevel="1" x14ac:dyDescent="0.3">
      <c r="B246" s="22">
        <v>7.3</v>
      </c>
      <c r="C246" s="61" t="s">
        <v>150</v>
      </c>
      <c r="D246" s="72" t="str">
        <f t="shared" si="8"/>
        <v>7.3 _ ՀՋ-2026</v>
      </c>
      <c r="E246" s="20" t="s">
        <v>2</v>
      </c>
      <c r="F246" s="20">
        <v>15</v>
      </c>
      <c r="G246" s="20" t="s">
        <v>500</v>
      </c>
      <c r="H246" s="54" t="s">
        <v>716</v>
      </c>
      <c r="I246" s="20" t="str" cm="1">
        <f t="array" ref="I246">_xlfn.IFS(H246="Ոչ ընթացակարգային","12,3",H246="Գնանշման հարցում","13,1",H246="Մեկ անձից գնում","14,1",H246="Բաց մրցույթ","15,2",H246="Պարզեցված ընթացակարգ","12,1")</f>
        <v>12,3</v>
      </c>
      <c r="J246" s="42" t="s">
        <v>312</v>
      </c>
      <c r="K246" s="9"/>
    </row>
    <row r="247" spans="2:11" ht="18" customHeight="1" outlineLevel="1" x14ac:dyDescent="0.3">
      <c r="B247" s="20">
        <v>7.31</v>
      </c>
      <c r="C247" s="61" t="s">
        <v>151</v>
      </c>
      <c r="D247" s="72" t="str">
        <f t="shared" si="8"/>
        <v>7.31 _ ՀՋ-2026</v>
      </c>
      <c r="E247" s="20" t="s">
        <v>37</v>
      </c>
      <c r="F247" s="20">
        <v>6</v>
      </c>
      <c r="G247" s="20" t="s">
        <v>500</v>
      </c>
      <c r="H247" s="54" t="s">
        <v>716</v>
      </c>
      <c r="I247" s="20" t="str" cm="1">
        <f t="array" ref="I247">_xlfn.IFS(H247="Ոչ ընթացակարգային","12,3",H247="Գնանշման հարցում","13,1",H247="Մեկ անձից գնում","14,1",H247="Բաց մրցույթ","15,2",H247="Պարզեցված ընթացակարգ","12,1")</f>
        <v>12,3</v>
      </c>
      <c r="J247" s="42" t="s">
        <v>312</v>
      </c>
      <c r="K247" s="9"/>
    </row>
    <row r="248" spans="2:11" ht="18" customHeight="1" outlineLevel="1" x14ac:dyDescent="0.3">
      <c r="B248" s="22">
        <v>7.32</v>
      </c>
      <c r="C248" s="61" t="s">
        <v>152</v>
      </c>
      <c r="D248" s="72" t="str">
        <f t="shared" si="8"/>
        <v>7.32 _ ՀՋ-2026</v>
      </c>
      <c r="E248" s="20" t="s">
        <v>2</v>
      </c>
      <c r="F248" s="20">
        <v>2</v>
      </c>
      <c r="G248" s="20" t="s">
        <v>500</v>
      </c>
      <c r="H248" s="54" t="s">
        <v>716</v>
      </c>
      <c r="I248" s="20" t="str" cm="1">
        <f t="array" ref="I248">_xlfn.IFS(H248="Ոչ ընթացակարգային","12,3",H248="Գնանշման հարցում","13,1",H248="Մեկ անձից գնում","14,1",H248="Բաց մրցույթ","15,2",H248="Պարզեցված ընթացակարգ","12,1")</f>
        <v>12,3</v>
      </c>
      <c r="J248" s="42" t="s">
        <v>312</v>
      </c>
      <c r="K248" s="9"/>
    </row>
    <row r="249" spans="2:11" ht="18" customHeight="1" outlineLevel="1" x14ac:dyDescent="0.3">
      <c r="B249" s="20">
        <v>7.33</v>
      </c>
      <c r="C249" s="61" t="s">
        <v>153</v>
      </c>
      <c r="D249" s="72" t="str">
        <f t="shared" si="8"/>
        <v>7.33 _ ՀՋ-2026</v>
      </c>
      <c r="E249" s="20" t="s">
        <v>2</v>
      </c>
      <c r="F249" s="20">
        <v>2</v>
      </c>
      <c r="G249" s="20" t="s">
        <v>500</v>
      </c>
      <c r="H249" s="54" t="s">
        <v>716</v>
      </c>
      <c r="I249" s="20" t="str" cm="1">
        <f t="array" ref="I249">_xlfn.IFS(H249="Ոչ ընթացակարգային","12,3",H249="Գնանշման հարցում","13,1",H249="Մեկ անձից գնում","14,1",H249="Բաց մրցույթ","15,2",H249="Պարզեցված ընթացակարգ","12,1")</f>
        <v>12,3</v>
      </c>
      <c r="J249" s="42" t="s">
        <v>312</v>
      </c>
      <c r="K249" s="9"/>
    </row>
    <row r="250" spans="2:11" ht="18" customHeight="1" outlineLevel="1" x14ac:dyDescent="0.3">
      <c r="B250" s="22">
        <v>7.34</v>
      </c>
      <c r="C250" s="61" t="s">
        <v>154</v>
      </c>
      <c r="D250" s="72" t="str">
        <f t="shared" si="8"/>
        <v>7.34 _ ՀՋ-2026</v>
      </c>
      <c r="E250" s="20" t="s">
        <v>2</v>
      </c>
      <c r="F250" s="20">
        <v>2</v>
      </c>
      <c r="G250" s="20" t="s">
        <v>500</v>
      </c>
      <c r="H250" s="54" t="s">
        <v>716</v>
      </c>
      <c r="I250" s="20" t="str" cm="1">
        <f t="array" ref="I250">_xlfn.IFS(H250="Ոչ ընթացակարգային","12,3",H250="Գնանշման հարցում","13,1",H250="Մեկ անձից գնում","14,1",H250="Բաց մրցույթ","15,2",H250="Պարզեցված ընթացակարգ","12,1")</f>
        <v>12,3</v>
      </c>
      <c r="J250" s="42" t="s">
        <v>312</v>
      </c>
      <c r="K250" s="9"/>
    </row>
    <row r="251" spans="2:11" ht="18" customHeight="1" outlineLevel="1" x14ac:dyDescent="0.3">
      <c r="B251" s="20">
        <v>7.35</v>
      </c>
      <c r="C251" s="61" t="s">
        <v>155</v>
      </c>
      <c r="D251" s="72" t="str">
        <f t="shared" si="8"/>
        <v>7.35 _ ՀՋ-2026</v>
      </c>
      <c r="E251" s="20" t="s">
        <v>2</v>
      </c>
      <c r="F251" s="20">
        <v>2</v>
      </c>
      <c r="G251" s="20" t="s">
        <v>500</v>
      </c>
      <c r="H251" s="54" t="s">
        <v>716</v>
      </c>
      <c r="I251" s="20" t="str" cm="1">
        <f t="array" ref="I251">_xlfn.IFS(H251="Ոչ ընթացակարգային","12,3",H251="Գնանշման հարցում","13,1",H251="Մեկ անձից գնում","14,1",H251="Բաց մրցույթ","15,2",H251="Պարզեցված ընթացակարգ","12,1")</f>
        <v>12,3</v>
      </c>
      <c r="J251" s="42" t="s">
        <v>312</v>
      </c>
      <c r="K251" s="9"/>
    </row>
    <row r="252" spans="2:11" ht="18" customHeight="1" outlineLevel="1" x14ac:dyDescent="0.3">
      <c r="B252" s="22">
        <v>7.36</v>
      </c>
      <c r="C252" s="61" t="s">
        <v>695</v>
      </c>
      <c r="D252" s="72" t="str">
        <f t="shared" si="8"/>
        <v>7.36 _ ՀՋ-2026</v>
      </c>
      <c r="E252" s="20" t="s">
        <v>2</v>
      </c>
      <c r="F252" s="20">
        <v>2</v>
      </c>
      <c r="G252" s="20" t="s">
        <v>500</v>
      </c>
      <c r="H252" s="54" t="s">
        <v>716</v>
      </c>
      <c r="I252" s="20" t="str" cm="1">
        <f t="array" ref="I252">_xlfn.IFS(H252="Ոչ ընթացակարգային","12,3",H252="Գնանշման հարցում","13,1",H252="Մեկ անձից գնում","14,1",H252="Բաց մրցույթ","15,2",H252="Պարզեցված ընթացակարգ","12,1")</f>
        <v>12,3</v>
      </c>
      <c r="J252" s="42" t="s">
        <v>312</v>
      </c>
      <c r="K252" s="9"/>
    </row>
    <row r="253" spans="2:11" ht="18" customHeight="1" outlineLevel="1" x14ac:dyDescent="0.3">
      <c r="B253" s="20">
        <v>7.37</v>
      </c>
      <c r="C253" s="61" t="s">
        <v>156</v>
      </c>
      <c r="D253" s="72" t="str">
        <f t="shared" si="8"/>
        <v>7.37 _ ՀՋ-2026</v>
      </c>
      <c r="E253" s="20" t="s">
        <v>2</v>
      </c>
      <c r="F253" s="20">
        <v>20</v>
      </c>
      <c r="G253" s="20" t="s">
        <v>500</v>
      </c>
      <c r="H253" s="54" t="s">
        <v>716</v>
      </c>
      <c r="I253" s="20" t="str" cm="1">
        <f t="array" ref="I253">_xlfn.IFS(H253="Ոչ ընթացակարգային","12,3",H253="Գնանշման հարցում","13,1",H253="Մեկ անձից գնում","14,1",H253="Բաց մրցույթ","15,2",H253="Պարզեցված ընթացակարգ","12,1")</f>
        <v>12,3</v>
      </c>
      <c r="J253" s="42" t="s">
        <v>312</v>
      </c>
      <c r="K253" s="9"/>
    </row>
    <row r="254" spans="2:11" ht="18" customHeight="1" outlineLevel="1" x14ac:dyDescent="0.3">
      <c r="B254" s="22">
        <v>7.38</v>
      </c>
      <c r="C254" s="61" t="s">
        <v>157</v>
      </c>
      <c r="D254" s="72" t="str">
        <f t="shared" si="8"/>
        <v>7.38 _ ՀՋ-2026</v>
      </c>
      <c r="E254" s="20" t="s">
        <v>2</v>
      </c>
      <c r="F254" s="20">
        <v>2</v>
      </c>
      <c r="G254" s="20" t="s">
        <v>500</v>
      </c>
      <c r="H254" s="54" t="s">
        <v>716</v>
      </c>
      <c r="I254" s="20" t="str" cm="1">
        <f t="array" ref="I254">_xlfn.IFS(H254="Ոչ ընթացակարգային","12,3",H254="Գնանշման հարցում","13,1",H254="Մեկ անձից գնում","14,1",H254="Բաց մրցույթ","15,2",H254="Պարզեցված ընթացակարգ","12,1")</f>
        <v>12,3</v>
      </c>
      <c r="J254" s="42" t="s">
        <v>312</v>
      </c>
      <c r="K254" s="9"/>
    </row>
    <row r="255" spans="2:11" ht="18" customHeight="1" outlineLevel="1" x14ac:dyDescent="0.3">
      <c r="B255" s="20">
        <v>7.39</v>
      </c>
      <c r="C255" s="61" t="s">
        <v>159</v>
      </c>
      <c r="D255" s="72" t="str">
        <f t="shared" si="8"/>
        <v>7.39 _ ՀՋ-2026</v>
      </c>
      <c r="E255" s="20" t="s">
        <v>2</v>
      </c>
      <c r="F255" s="20">
        <v>2</v>
      </c>
      <c r="G255" s="20" t="s">
        <v>500</v>
      </c>
      <c r="H255" s="54" t="s">
        <v>716</v>
      </c>
      <c r="I255" s="20" t="str" cm="1">
        <f t="array" ref="I255">_xlfn.IFS(H255="Ոչ ընթացակարգային","12,3",H255="Գնանշման հարցում","13,1",H255="Մեկ անձից գնում","14,1",H255="Բաց մրցույթ","15,2",H255="Պարզեցված ընթացակարգ","12,1")</f>
        <v>12,3</v>
      </c>
      <c r="J255" s="42" t="s">
        <v>312</v>
      </c>
      <c r="K255" s="9"/>
    </row>
    <row r="256" spans="2:11" ht="18" customHeight="1" outlineLevel="1" x14ac:dyDescent="0.3">
      <c r="B256" s="22">
        <v>7.4</v>
      </c>
      <c r="C256" s="61" t="s">
        <v>294</v>
      </c>
      <c r="D256" s="72" t="str">
        <f t="shared" si="8"/>
        <v>7.4 _ ՀՋ-2026</v>
      </c>
      <c r="E256" s="20" t="s">
        <v>2</v>
      </c>
      <c r="F256" s="20">
        <v>2</v>
      </c>
      <c r="G256" s="20" t="s">
        <v>500</v>
      </c>
      <c r="H256" s="54" t="s">
        <v>716</v>
      </c>
      <c r="I256" s="20" t="str" cm="1">
        <f t="array" ref="I256">_xlfn.IFS(H256="Ոչ ընթացակարգային","12,3",H256="Գնանշման հարցում","13,1",H256="Մեկ անձից գնում","14,1",H256="Բաց մրցույթ","15,2",H256="Պարզեցված ընթացակարգ","12,1")</f>
        <v>12,3</v>
      </c>
      <c r="J256" s="42" t="s">
        <v>312</v>
      </c>
      <c r="K256" s="9"/>
    </row>
    <row r="257" spans="2:11" ht="18" customHeight="1" outlineLevel="1" x14ac:dyDescent="0.3">
      <c r="B257" s="20">
        <v>7.41</v>
      </c>
      <c r="C257" s="61" t="s">
        <v>295</v>
      </c>
      <c r="D257" s="72" t="str">
        <f t="shared" si="8"/>
        <v>7.41 _ ՀՋ-2026</v>
      </c>
      <c r="E257" s="20" t="s">
        <v>2</v>
      </c>
      <c r="F257" s="20">
        <v>5</v>
      </c>
      <c r="G257" s="20" t="s">
        <v>500</v>
      </c>
      <c r="H257" s="54" t="s">
        <v>716</v>
      </c>
      <c r="I257" s="20" t="str" cm="1">
        <f t="array" ref="I257">_xlfn.IFS(H257="Ոչ ընթացակարգային","12,3",H257="Գնանշման հարցում","13,1",H257="Մեկ անձից գնում","14,1",H257="Բաց մրցույթ","15,2",H257="Պարզեցված ընթացակարգ","12,1")</f>
        <v>12,3</v>
      </c>
      <c r="J257" s="42" t="s">
        <v>312</v>
      </c>
      <c r="K257" s="9"/>
    </row>
    <row r="258" spans="2:11" ht="18" customHeight="1" outlineLevel="1" x14ac:dyDescent="0.3">
      <c r="B258" s="22">
        <v>7.42</v>
      </c>
      <c r="C258" s="61" t="s">
        <v>296</v>
      </c>
      <c r="D258" s="72" t="str">
        <f t="shared" si="8"/>
        <v>7.42 _ ՀՋ-2026</v>
      </c>
      <c r="E258" s="20" t="s">
        <v>2</v>
      </c>
      <c r="F258" s="20">
        <v>5</v>
      </c>
      <c r="G258" s="20" t="s">
        <v>500</v>
      </c>
      <c r="H258" s="54" t="s">
        <v>716</v>
      </c>
      <c r="I258" s="20" t="str" cm="1">
        <f t="array" ref="I258">_xlfn.IFS(H258="Ոչ ընթացակարգային","12,3",H258="Գնանշման հարցում","13,1",H258="Մեկ անձից գնում","14,1",H258="Բաց մրցույթ","15,2",H258="Պարզեցված ընթացակարգ","12,1")</f>
        <v>12,3</v>
      </c>
      <c r="J258" s="42" t="s">
        <v>312</v>
      </c>
      <c r="K258" s="9"/>
    </row>
    <row r="259" spans="2:11" ht="18" customHeight="1" outlineLevel="1" x14ac:dyDescent="0.3">
      <c r="B259" s="20">
        <v>7.43</v>
      </c>
      <c r="C259" s="61" t="s">
        <v>297</v>
      </c>
      <c r="D259" s="72" t="str">
        <f t="shared" si="8"/>
        <v>7.43 _ ՀՋ-2026</v>
      </c>
      <c r="E259" s="20" t="s">
        <v>2</v>
      </c>
      <c r="F259" s="20">
        <v>5</v>
      </c>
      <c r="G259" s="20" t="s">
        <v>500</v>
      </c>
      <c r="H259" s="54" t="s">
        <v>716</v>
      </c>
      <c r="I259" s="20" t="str" cm="1">
        <f t="array" ref="I259">_xlfn.IFS(H259="Ոչ ընթացակարգային","12,3",H259="Գնանշման հարցում","13,1",H259="Մեկ անձից գնում","14,1",H259="Բաց մրցույթ","15,2",H259="Պարզեցված ընթացակարգ","12,1")</f>
        <v>12,3</v>
      </c>
      <c r="J259" s="42" t="s">
        <v>312</v>
      </c>
      <c r="K259" s="9"/>
    </row>
    <row r="260" spans="2:11" ht="18" customHeight="1" outlineLevel="1" x14ac:dyDescent="0.3">
      <c r="B260" s="22">
        <v>7.44</v>
      </c>
      <c r="C260" s="61" t="s">
        <v>414</v>
      </c>
      <c r="D260" s="72" t="str">
        <f t="shared" si="8"/>
        <v>7.44 _ ՀՋ-2026</v>
      </c>
      <c r="E260" s="20" t="s">
        <v>2</v>
      </c>
      <c r="F260" s="20">
        <v>2</v>
      </c>
      <c r="G260" s="20" t="s">
        <v>500</v>
      </c>
      <c r="H260" s="54" t="s">
        <v>716</v>
      </c>
      <c r="I260" s="20" t="str" cm="1">
        <f t="array" ref="I260">_xlfn.IFS(H260="Ոչ ընթացակարգային","12,3",H260="Գնանշման հարցում","13,1",H260="Մեկ անձից գնում","14,1",H260="Բաց մրցույթ","15,2",H260="Պարզեցված ընթացակարգ","12,1")</f>
        <v>12,3</v>
      </c>
      <c r="J260" s="42" t="s">
        <v>312</v>
      </c>
      <c r="K260" s="9"/>
    </row>
    <row r="261" spans="2:11" ht="18" customHeight="1" outlineLevel="1" x14ac:dyDescent="0.3">
      <c r="B261" s="22">
        <v>7.45</v>
      </c>
      <c r="C261" s="61" t="s">
        <v>415</v>
      </c>
      <c r="D261" s="72" t="str">
        <f t="shared" si="8"/>
        <v>7.45 _ ՀՋ-2026</v>
      </c>
      <c r="E261" s="20" t="s">
        <v>2</v>
      </c>
      <c r="F261" s="20">
        <v>2</v>
      </c>
      <c r="G261" s="20" t="s">
        <v>500</v>
      </c>
      <c r="H261" s="54" t="s">
        <v>716</v>
      </c>
      <c r="I261" s="20" t="str" cm="1">
        <f t="array" ref="I261">_xlfn.IFS(H261="Ոչ ընթացակարգային","12,3",H261="Գնանշման հարցում","13,1",H261="Մեկ անձից գնում","14,1",H261="Բաց մրցույթ","15,2",H261="Պարզեցված ընթացակարգ","12,1")</f>
        <v>12,3</v>
      </c>
      <c r="J261" s="42" t="s">
        <v>312</v>
      </c>
      <c r="K261" s="9"/>
    </row>
    <row r="262" spans="2:11" ht="18" customHeight="1" outlineLevel="1" x14ac:dyDescent="0.3">
      <c r="B262" s="20">
        <v>7.46</v>
      </c>
      <c r="C262" s="61" t="s">
        <v>423</v>
      </c>
      <c r="D262" s="72" t="str">
        <f t="shared" si="8"/>
        <v>7.46 _ ՀՋ-2026</v>
      </c>
      <c r="E262" s="20" t="s">
        <v>2</v>
      </c>
      <c r="F262" s="20">
        <v>4</v>
      </c>
      <c r="G262" s="20" t="s">
        <v>500</v>
      </c>
      <c r="H262" s="54" t="s">
        <v>716</v>
      </c>
      <c r="I262" s="20" t="str" cm="1">
        <f t="array" ref="I262">_xlfn.IFS(H262="Ոչ ընթացակարգային","12,3",H262="Գնանշման հարցում","13,1",H262="Մեկ անձից գնում","14,1",H262="Բաց մրցույթ","15,2",H262="Պարզեցված ընթացակարգ","12,1")</f>
        <v>12,3</v>
      </c>
      <c r="J262" s="42" t="s">
        <v>312</v>
      </c>
      <c r="K262" s="9"/>
    </row>
    <row r="263" spans="2:11" ht="18" customHeight="1" outlineLevel="1" x14ac:dyDescent="0.3">
      <c r="B263" s="22">
        <v>7.47</v>
      </c>
      <c r="C263" s="61" t="s">
        <v>424</v>
      </c>
      <c r="D263" s="72" t="str">
        <f t="shared" si="8"/>
        <v>7.47 _ ՀՋ-2026</v>
      </c>
      <c r="E263" s="20" t="s">
        <v>2</v>
      </c>
      <c r="F263" s="20">
        <v>4</v>
      </c>
      <c r="G263" s="20" t="s">
        <v>500</v>
      </c>
      <c r="H263" s="54" t="s">
        <v>716</v>
      </c>
      <c r="I263" s="20" t="str" cm="1">
        <f t="array" ref="I263">_xlfn.IFS(H263="Ոչ ընթացակարգային","12,3",H263="Գնանշման հարցում","13,1",H263="Մեկ անձից գնում","14,1",H263="Բաց մրցույթ","15,2",H263="Պարզեցված ընթացակարգ","12,1")</f>
        <v>12,3</v>
      </c>
      <c r="J263" s="42" t="s">
        <v>312</v>
      </c>
      <c r="K263" s="9"/>
    </row>
    <row r="264" spans="2:11" ht="18" customHeight="1" outlineLevel="1" x14ac:dyDescent="0.3">
      <c r="B264" s="20">
        <v>7.48</v>
      </c>
      <c r="C264" s="61" t="s">
        <v>1237</v>
      </c>
      <c r="D264" s="72" t="str">
        <f t="shared" si="8"/>
        <v>7.48 _ ՀՋ-2026</v>
      </c>
      <c r="E264" s="20" t="s">
        <v>492</v>
      </c>
      <c r="F264" s="20">
        <v>1</v>
      </c>
      <c r="G264" s="20" t="s">
        <v>500</v>
      </c>
      <c r="H264" s="54" t="s">
        <v>716</v>
      </c>
      <c r="I264" s="20" t="str" cm="1">
        <f t="array" ref="I264">_xlfn.IFS(H264="Ոչ ընթացակարգային","12,3",H264="Գնանշման հարցում","13,1",H264="Մեկ անձից գնում","14,1",H264="Բաց մրցույթ","15,2",H264="Պարզեցված ընթացակարգ","12,1")</f>
        <v>12,3</v>
      </c>
      <c r="J264" s="42" t="s">
        <v>312</v>
      </c>
      <c r="K264" s="9"/>
    </row>
    <row r="265" spans="2:11" ht="21.75" customHeight="1" x14ac:dyDescent="0.3">
      <c r="B265" s="13">
        <v>8</v>
      </c>
      <c r="C265" s="66" t="s">
        <v>471</v>
      </c>
      <c r="D265" s="71" t="str">
        <f t="shared" si="8"/>
        <v>8 _ ՀՋ-2026</v>
      </c>
      <c r="E265" s="19" t="s">
        <v>492</v>
      </c>
      <c r="F265" s="19">
        <v>1</v>
      </c>
      <c r="G265" s="13" t="s">
        <v>500</v>
      </c>
      <c r="H265" s="54"/>
      <c r="I265" s="20"/>
      <c r="J265" s="42" t="s">
        <v>312</v>
      </c>
      <c r="K265" s="9"/>
    </row>
    <row r="266" spans="2:11" ht="18.75" customHeight="1" outlineLevel="1" x14ac:dyDescent="0.3">
      <c r="B266" s="20">
        <v>8.1</v>
      </c>
      <c r="C266" s="61" t="s">
        <v>376</v>
      </c>
      <c r="D266" s="72" t="s">
        <v>968</v>
      </c>
      <c r="E266" s="20" t="s">
        <v>50</v>
      </c>
      <c r="F266" s="20">
        <v>1200</v>
      </c>
      <c r="G266" s="20" t="s">
        <v>500</v>
      </c>
      <c r="H266" s="54" t="s">
        <v>717</v>
      </c>
      <c r="I266" s="20" t="str" cm="1">
        <f t="array" ref="I266">_xlfn.IFS(H266="Ոչ ընթացակարգային","12,3",H266="Գնանշման հարցում","13,1",H266="Մեկ անձից գնում","14,1",H266="Բաց մրցույթ","15,2",H266="Պարզեցված ընթացակարգ","12,1")</f>
        <v>12,1</v>
      </c>
      <c r="J266" s="42" t="s">
        <v>312</v>
      </c>
      <c r="K266" s="9"/>
    </row>
    <row r="267" spans="2:11" ht="18.75" customHeight="1" outlineLevel="1" x14ac:dyDescent="0.3">
      <c r="B267" s="20">
        <v>8.1999999999999993</v>
      </c>
      <c r="C267" s="61" t="s">
        <v>517</v>
      </c>
      <c r="D267" s="72" t="s">
        <v>969</v>
      </c>
      <c r="E267" s="20" t="s">
        <v>50</v>
      </c>
      <c r="F267" s="20">
        <v>2200</v>
      </c>
      <c r="G267" s="20" t="s">
        <v>500</v>
      </c>
      <c r="H267" s="54" t="s">
        <v>717</v>
      </c>
      <c r="I267" s="20" t="str" cm="1">
        <f t="array" ref="I267">_xlfn.IFS(H267="Ոչ ընթացակարգային","12,3",H267="Գնանշման հարցում","13,1",H267="Մեկ անձից գնում","14,1",H267="Բաց մրցույթ","15,2",H267="Պարզեցված ընթացակարգ","12,1")</f>
        <v>12,1</v>
      </c>
      <c r="J267" s="42" t="s">
        <v>312</v>
      </c>
      <c r="K267" s="9"/>
    </row>
    <row r="268" spans="2:11" ht="18.75" customHeight="1" outlineLevel="1" x14ac:dyDescent="0.3">
      <c r="B268" s="20">
        <v>8.3000000000000007</v>
      </c>
      <c r="C268" s="61" t="s">
        <v>518</v>
      </c>
      <c r="D268" s="72" t="s">
        <v>970</v>
      </c>
      <c r="E268" s="20" t="s">
        <v>50</v>
      </c>
      <c r="F268" s="20">
        <v>1600</v>
      </c>
      <c r="G268" s="20" t="s">
        <v>500</v>
      </c>
      <c r="H268" s="54" t="s">
        <v>717</v>
      </c>
      <c r="I268" s="20" t="str" cm="1">
        <f t="array" ref="I268">_xlfn.IFS(H268="Ոչ ընթացակարգային","12,3",H268="Գնանշման հարցում","13,1",H268="Մեկ անձից գնում","14,1",H268="Բաց մրցույթ","15,2",H268="Պարզեցված ընթացակարգ","12,1")</f>
        <v>12,1</v>
      </c>
      <c r="J268" s="42" t="s">
        <v>312</v>
      </c>
      <c r="K268" s="9"/>
    </row>
    <row r="269" spans="2:11" ht="18.75" customHeight="1" outlineLevel="1" x14ac:dyDescent="0.3">
      <c r="B269" s="20">
        <v>8.4</v>
      </c>
      <c r="C269" s="61" t="s">
        <v>516</v>
      </c>
      <c r="D269" s="72" t="str">
        <f t="shared" ref="D269:D287" si="9">B269&amp;" " &amp; "_" &amp; " " &amp; "ՀՋ-2026"</f>
        <v>8.4 _ ՀՋ-2026</v>
      </c>
      <c r="E269" s="20" t="s">
        <v>1</v>
      </c>
      <c r="F269" s="20">
        <v>400</v>
      </c>
      <c r="G269" s="20" t="s">
        <v>500</v>
      </c>
      <c r="H269" s="54" t="s">
        <v>716</v>
      </c>
      <c r="I269" s="20" t="str" cm="1">
        <f t="array" ref="I269">_xlfn.IFS(H269="Ոչ ընթացակարգային","12,3",H269="Գնանշման հարցում","13,1",H269="Մեկ անձից գնում","14,1",H269="Բաց մրցույթ","15,2",H269="Պարզեցված ընթացակարգ","12,1")</f>
        <v>12,3</v>
      </c>
      <c r="J269" s="42" t="s">
        <v>312</v>
      </c>
      <c r="K269" s="9"/>
    </row>
    <row r="270" spans="2:11" ht="18.75" customHeight="1" outlineLevel="1" x14ac:dyDescent="0.3">
      <c r="B270" s="20">
        <v>8.5</v>
      </c>
      <c r="C270" s="61" t="s">
        <v>475</v>
      </c>
      <c r="D270" s="72" t="str">
        <f t="shared" si="9"/>
        <v>8.5 _ ՀՋ-2026</v>
      </c>
      <c r="E270" s="20" t="s">
        <v>50</v>
      </c>
      <c r="F270" s="20">
        <v>320</v>
      </c>
      <c r="G270" s="20" t="s">
        <v>500</v>
      </c>
      <c r="H270" s="54" t="s">
        <v>716</v>
      </c>
      <c r="I270" s="20" t="str" cm="1">
        <f t="array" ref="I270">_xlfn.IFS(H270="Ոչ ընթացակարգային","12,3",H270="Գնանշման հարցում","13,1",H270="Մեկ անձից գնում","14,1",H270="Բաց մրցույթ","15,2",H270="Պարզեցված ընթացակարգ","12,1")</f>
        <v>12,3</v>
      </c>
      <c r="J270" s="42" t="s">
        <v>312</v>
      </c>
      <c r="K270" s="9"/>
    </row>
    <row r="271" spans="2:11" ht="18.75" customHeight="1" outlineLevel="1" x14ac:dyDescent="0.3">
      <c r="B271" s="20">
        <v>8.6</v>
      </c>
      <c r="C271" s="61" t="s">
        <v>519</v>
      </c>
      <c r="D271" s="72" t="str">
        <f t="shared" si="9"/>
        <v>8.6 _ ՀՋ-2026</v>
      </c>
      <c r="E271" s="20" t="s">
        <v>50</v>
      </c>
      <c r="F271" s="20">
        <v>500</v>
      </c>
      <c r="G271" s="20" t="s">
        <v>500</v>
      </c>
      <c r="H271" s="54" t="s">
        <v>716</v>
      </c>
      <c r="I271" s="20" t="str" cm="1">
        <f t="array" ref="I271">_xlfn.IFS(H271="Ոչ ընթացակարգային","12,3",H271="Գնանշման հարցում","13,1",H271="Մեկ անձից գնում","14,1",H271="Բաց մրցույթ","15,2",H271="Պարզեցված ընթացակարգ","12,1")</f>
        <v>12,3</v>
      </c>
      <c r="J271" s="42" t="s">
        <v>312</v>
      </c>
      <c r="K271" s="9"/>
    </row>
    <row r="272" spans="2:11" ht="18.75" customHeight="1" outlineLevel="1" x14ac:dyDescent="0.3">
      <c r="B272" s="20">
        <v>8.6999999999999993</v>
      </c>
      <c r="C272" s="61" t="s">
        <v>32</v>
      </c>
      <c r="D272" s="72" t="str">
        <f t="shared" si="9"/>
        <v>8.7 _ ՀՋ-2026</v>
      </c>
      <c r="E272" s="20" t="s">
        <v>50</v>
      </c>
      <c r="F272" s="20">
        <v>10</v>
      </c>
      <c r="G272" s="20" t="s">
        <v>500</v>
      </c>
      <c r="H272" s="54" t="s">
        <v>716</v>
      </c>
      <c r="I272" s="20" t="str" cm="1">
        <f t="array" ref="I272">_xlfn.IFS(H272="Ոչ ընթացակարգային","12,3",H272="Գնանշման հարցում","13,1",H272="Մեկ անձից գնում","14,1",H272="Բաց մրցույթ","15,2",H272="Պարզեցված ընթացակարգ","12,1")</f>
        <v>12,3</v>
      </c>
      <c r="J272" s="42" t="s">
        <v>312</v>
      </c>
      <c r="K272" s="9"/>
    </row>
    <row r="273" spans="2:11" ht="18.75" customHeight="1" outlineLevel="1" x14ac:dyDescent="0.3">
      <c r="B273" s="20">
        <v>8.8000000000000007</v>
      </c>
      <c r="C273" s="61" t="s">
        <v>33</v>
      </c>
      <c r="D273" s="72" t="str">
        <f t="shared" si="9"/>
        <v>8.8 _ ՀՋ-2026</v>
      </c>
      <c r="E273" s="20" t="s">
        <v>50</v>
      </c>
      <c r="F273" s="20">
        <v>20</v>
      </c>
      <c r="G273" s="20" t="s">
        <v>500</v>
      </c>
      <c r="H273" s="54" t="s">
        <v>716</v>
      </c>
      <c r="I273" s="20" t="str" cm="1">
        <f t="array" ref="I273">_xlfn.IFS(H273="Ոչ ընթացակարգային","12,3",H273="Գնանշման հարցում","13,1",H273="Մեկ անձից գնում","14,1",H273="Բաց մրցույթ","15,2",H273="Պարզեցված ընթացակարգ","12,1")</f>
        <v>12,3</v>
      </c>
      <c r="J273" s="42" t="s">
        <v>312</v>
      </c>
      <c r="K273" s="9"/>
    </row>
    <row r="274" spans="2:11" ht="18.75" customHeight="1" outlineLevel="1" x14ac:dyDescent="0.3">
      <c r="B274" s="20">
        <v>8.9</v>
      </c>
      <c r="C274" s="61" t="s">
        <v>513</v>
      </c>
      <c r="D274" s="72" t="str">
        <f t="shared" si="9"/>
        <v>8.9 _ ՀՋ-2026</v>
      </c>
      <c r="E274" s="20" t="s">
        <v>50</v>
      </c>
      <c r="F274" s="20">
        <v>20</v>
      </c>
      <c r="G274" s="20" t="s">
        <v>500</v>
      </c>
      <c r="H274" s="54" t="s">
        <v>716</v>
      </c>
      <c r="I274" s="20" t="str" cm="1">
        <f t="array" ref="I274">_xlfn.IFS(H274="Ոչ ընթացակարգային","12,3",H274="Գնանշման հարցում","13,1",H274="Մեկ անձից գնում","14,1",H274="Բաց մրցույթ","15,2",H274="Պարզեցված ընթացակարգ","12,1")</f>
        <v>12,3</v>
      </c>
      <c r="J274" s="42" t="s">
        <v>312</v>
      </c>
      <c r="K274" s="9"/>
    </row>
    <row r="275" spans="2:11" ht="18.75" customHeight="1" outlineLevel="1" x14ac:dyDescent="0.3">
      <c r="B275" s="23">
        <v>8.9</v>
      </c>
      <c r="C275" s="61" t="s">
        <v>514</v>
      </c>
      <c r="D275" s="72" t="str">
        <f t="shared" si="9"/>
        <v>8.9 _ ՀՋ-2026</v>
      </c>
      <c r="E275" s="20" t="s">
        <v>50</v>
      </c>
      <c r="F275" s="20">
        <v>20</v>
      </c>
      <c r="G275" s="20" t="s">
        <v>500</v>
      </c>
      <c r="H275" s="54" t="s">
        <v>716</v>
      </c>
      <c r="I275" s="20" t="str" cm="1">
        <f t="array" ref="I275">_xlfn.IFS(H275="Ոչ ընթացակարգային","12,3",H275="Գնանշման հարցում","13,1",H275="Մեկ անձից գնում","14,1",H275="Բաց մրցույթ","15,2",H275="Պարզեցված ընթացակարգ","12,1")</f>
        <v>12,3</v>
      </c>
      <c r="J275" s="42" t="s">
        <v>312</v>
      </c>
      <c r="K275" s="9"/>
    </row>
    <row r="276" spans="2:11" ht="18.75" customHeight="1" outlineLevel="1" x14ac:dyDescent="0.3">
      <c r="B276" s="22">
        <v>8.1</v>
      </c>
      <c r="C276" s="61" t="s">
        <v>515</v>
      </c>
      <c r="D276" s="72" t="str">
        <f t="shared" si="9"/>
        <v>8.1 _ ՀՋ-2026</v>
      </c>
      <c r="E276" s="20" t="s">
        <v>50</v>
      </c>
      <c r="F276" s="20">
        <v>20</v>
      </c>
      <c r="G276" s="20" t="s">
        <v>500</v>
      </c>
      <c r="H276" s="54" t="s">
        <v>716</v>
      </c>
      <c r="I276" s="20" t="str" cm="1">
        <f t="array" ref="I276">_xlfn.IFS(H276="Ոչ ընթացակարգային","12,3",H276="Գնանշման հարցում","13,1",H276="Մեկ անձից գնում","14,1",H276="Բաց մրցույթ","15,2",H276="Պարզեցված ընթացակարգ","12,1")</f>
        <v>12,3</v>
      </c>
      <c r="J276" s="42" t="s">
        <v>312</v>
      </c>
      <c r="K276" s="9"/>
    </row>
    <row r="277" spans="2:11" ht="18.75" customHeight="1" outlineLevel="1" x14ac:dyDescent="0.3">
      <c r="B277" s="22">
        <v>8.11</v>
      </c>
      <c r="C277" s="61" t="s">
        <v>34</v>
      </c>
      <c r="D277" s="72" t="str">
        <f t="shared" si="9"/>
        <v>8.11 _ ՀՋ-2026</v>
      </c>
      <c r="E277" s="20" t="s">
        <v>50</v>
      </c>
      <c r="F277" s="20">
        <v>10</v>
      </c>
      <c r="G277" s="20" t="s">
        <v>500</v>
      </c>
      <c r="H277" s="54" t="s">
        <v>716</v>
      </c>
      <c r="I277" s="20" t="str" cm="1">
        <f t="array" ref="I277">_xlfn.IFS(H277="Ոչ ընթացակարգային","12,3",H277="Գնանշման հարցում","13,1",H277="Մեկ անձից գնում","14,1",H277="Բաց մրցույթ","15,2",H277="Պարզեցված ընթացակարգ","12,1")</f>
        <v>12,3</v>
      </c>
      <c r="J277" s="42" t="s">
        <v>312</v>
      </c>
      <c r="K277" s="9"/>
    </row>
    <row r="278" spans="2:11" ht="18.75" customHeight="1" outlineLevel="1" x14ac:dyDescent="0.3">
      <c r="B278" s="22">
        <v>8.1199999999999992</v>
      </c>
      <c r="C278" s="61" t="s">
        <v>35</v>
      </c>
      <c r="D278" s="72" t="str">
        <f t="shared" si="9"/>
        <v>8.12 _ ՀՋ-2026</v>
      </c>
      <c r="E278" s="20" t="s">
        <v>50</v>
      </c>
      <c r="F278" s="20">
        <v>10</v>
      </c>
      <c r="G278" s="20" t="s">
        <v>500</v>
      </c>
      <c r="H278" s="54" t="s">
        <v>716</v>
      </c>
      <c r="I278" s="20" t="str" cm="1">
        <f t="array" ref="I278">_xlfn.IFS(H278="Ոչ ընթացակարգային","12,3",H278="Գնանշման հարցում","13,1",H278="Մեկ անձից գնում","14,1",H278="Բաց մրցույթ","15,2",H278="Պարզեցված ընթացակարգ","12,1")</f>
        <v>12,3</v>
      </c>
      <c r="J278" s="42" t="s">
        <v>312</v>
      </c>
      <c r="K278" s="9"/>
    </row>
    <row r="279" spans="2:11" ht="18.75" customHeight="1" outlineLevel="1" x14ac:dyDescent="0.3">
      <c r="B279" s="22">
        <v>8.1300000000000008</v>
      </c>
      <c r="C279" s="61" t="s">
        <v>49</v>
      </c>
      <c r="D279" s="72" t="str">
        <f t="shared" si="9"/>
        <v>8.13 _ ՀՋ-2026</v>
      </c>
      <c r="E279" s="20" t="s">
        <v>50</v>
      </c>
      <c r="F279" s="20">
        <v>3</v>
      </c>
      <c r="G279" s="20" t="s">
        <v>500</v>
      </c>
      <c r="H279" s="54" t="s">
        <v>716</v>
      </c>
      <c r="I279" s="20" t="str" cm="1">
        <f t="array" ref="I279">_xlfn.IFS(H279="Ոչ ընթացակարգային","12,3",H279="Գնանշման հարցում","13,1",H279="Մեկ անձից գնում","14,1",H279="Բաց մրցույթ","15,2",H279="Պարզեցված ընթացակարգ","12,1")</f>
        <v>12,3</v>
      </c>
      <c r="J279" s="42" t="s">
        <v>312</v>
      </c>
      <c r="K279" s="9"/>
    </row>
    <row r="280" spans="2:11" ht="18.75" customHeight="1" outlineLevel="1" x14ac:dyDescent="0.3">
      <c r="B280" s="22">
        <v>8.14</v>
      </c>
      <c r="C280" s="61" t="s">
        <v>51</v>
      </c>
      <c r="D280" s="72" t="str">
        <f t="shared" si="9"/>
        <v>8.14 _ ՀՋ-2026</v>
      </c>
      <c r="E280" s="20" t="s">
        <v>50</v>
      </c>
      <c r="F280" s="20">
        <v>10</v>
      </c>
      <c r="G280" s="20" t="s">
        <v>500</v>
      </c>
      <c r="H280" s="54" t="s">
        <v>716</v>
      </c>
      <c r="I280" s="20" t="str" cm="1">
        <f t="array" ref="I280">_xlfn.IFS(H280="Ոչ ընթացակարգային","12,3",H280="Գնանշման հարցում","13,1",H280="Մեկ անձից գնում","14,1",H280="Բաց մրցույթ","15,2",H280="Պարզեցված ընթացակարգ","12,1")</f>
        <v>12,3</v>
      </c>
      <c r="J280" s="42" t="s">
        <v>312</v>
      </c>
      <c r="K280" s="9"/>
    </row>
    <row r="281" spans="2:11" ht="18.75" customHeight="1" outlineLevel="1" x14ac:dyDescent="0.3">
      <c r="B281" s="22">
        <v>8.15</v>
      </c>
      <c r="C281" s="61" t="s">
        <v>198</v>
      </c>
      <c r="D281" s="72" t="str">
        <f t="shared" si="9"/>
        <v>8.15 _ ՀՋ-2026</v>
      </c>
      <c r="E281" s="20" t="s">
        <v>50</v>
      </c>
      <c r="F281" s="20">
        <v>30</v>
      </c>
      <c r="G281" s="20" t="s">
        <v>500</v>
      </c>
      <c r="H281" s="54" t="s">
        <v>716</v>
      </c>
      <c r="I281" s="20" t="str" cm="1">
        <f t="array" ref="I281">_xlfn.IFS(H281="Ոչ ընթացակարգային","12,3",H281="Գնանշման հարցում","13,1",H281="Մեկ անձից գնում","14,1",H281="Բաց մրցույթ","15,2",H281="Պարզեցված ընթացակարգ","12,1")</f>
        <v>12,3</v>
      </c>
      <c r="J281" s="42" t="s">
        <v>312</v>
      </c>
      <c r="K281" s="9"/>
    </row>
    <row r="282" spans="2:11" ht="18.75" customHeight="1" outlineLevel="1" x14ac:dyDescent="0.3">
      <c r="B282" s="22">
        <v>8.16</v>
      </c>
      <c r="C282" s="61" t="s">
        <v>270</v>
      </c>
      <c r="D282" s="72" t="str">
        <f t="shared" si="9"/>
        <v>8.16 _ ՀՋ-2026</v>
      </c>
      <c r="E282" s="20" t="s">
        <v>50</v>
      </c>
      <c r="F282" s="20">
        <v>50</v>
      </c>
      <c r="G282" s="20" t="s">
        <v>500</v>
      </c>
      <c r="H282" s="54" t="s">
        <v>716</v>
      </c>
      <c r="I282" s="20" t="str" cm="1">
        <f t="array" ref="I282">_xlfn.IFS(H282="Ոչ ընթացակարգային","12,3",H282="Գնանշման հարցում","13,1",H282="Մեկ անձից գնում","14,1",H282="Բաց մրցույթ","15,2",H282="Պարզեցված ընթացակարգ","12,1")</f>
        <v>12,3</v>
      </c>
      <c r="J282" s="42" t="s">
        <v>312</v>
      </c>
      <c r="K282" s="9"/>
    </row>
    <row r="283" spans="2:11" ht="18.75" customHeight="1" outlineLevel="1" x14ac:dyDescent="0.3">
      <c r="B283" s="22">
        <v>8.17</v>
      </c>
      <c r="C283" s="61" t="s">
        <v>271</v>
      </c>
      <c r="D283" s="72" t="str">
        <f t="shared" si="9"/>
        <v>8.17 _ ՀՋ-2026</v>
      </c>
      <c r="E283" s="20" t="s">
        <v>50</v>
      </c>
      <c r="F283" s="20">
        <v>55</v>
      </c>
      <c r="G283" s="20" t="s">
        <v>500</v>
      </c>
      <c r="H283" s="54" t="s">
        <v>716</v>
      </c>
      <c r="I283" s="20" t="str" cm="1">
        <f t="array" ref="I283">_xlfn.IFS(H283="Ոչ ընթացակարգային","12,3",H283="Գնանշման հարցում","13,1",H283="Մեկ անձից գնում","14,1",H283="Բաց մրցույթ","15,2",H283="Պարզեցված ընթացակարգ","12,1")</f>
        <v>12,3</v>
      </c>
      <c r="J283" s="42" t="s">
        <v>312</v>
      </c>
      <c r="K283" s="9"/>
    </row>
    <row r="284" spans="2:11" ht="18.75" customHeight="1" outlineLevel="1" x14ac:dyDescent="0.3">
      <c r="B284" s="22">
        <v>8.18</v>
      </c>
      <c r="C284" s="61" t="s">
        <v>377</v>
      </c>
      <c r="D284" s="72" t="str">
        <f t="shared" si="9"/>
        <v>8.18 _ ՀՋ-2026</v>
      </c>
      <c r="E284" s="20" t="s">
        <v>275</v>
      </c>
      <c r="F284" s="20">
        <v>5</v>
      </c>
      <c r="G284" s="20" t="s">
        <v>500</v>
      </c>
      <c r="H284" s="54" t="s">
        <v>717</v>
      </c>
      <c r="I284" s="20" t="str" cm="1">
        <f t="array" ref="I284">_xlfn.IFS(H284="Ոչ ընթացակարգային","12,3",H284="Գնանշման հարցում","13,1",H284="Մեկ անձից գնում","14,1",H284="Բաց մրցույթ","15,2",H284="Պարզեցված ընթացակարգ","12,1")</f>
        <v>12,1</v>
      </c>
      <c r="J284" s="42" t="s">
        <v>312</v>
      </c>
      <c r="K284" s="9"/>
    </row>
    <row r="285" spans="2:11" ht="18.75" customHeight="1" outlineLevel="1" x14ac:dyDescent="0.3">
      <c r="B285" s="22">
        <v>8.19</v>
      </c>
      <c r="C285" s="61" t="s">
        <v>378</v>
      </c>
      <c r="D285" s="72" t="str">
        <f t="shared" si="9"/>
        <v>8.19 _ ՀՋ-2026</v>
      </c>
      <c r="E285" s="20" t="s">
        <v>275</v>
      </c>
      <c r="F285" s="20">
        <v>0.4</v>
      </c>
      <c r="G285" s="20" t="s">
        <v>500</v>
      </c>
      <c r="H285" s="54" t="s">
        <v>716</v>
      </c>
      <c r="I285" s="20" t="str" cm="1">
        <f t="array" ref="I285">_xlfn.IFS(H285="Ոչ ընթացակարգային","12,3",H285="Գնանշման հարցում","13,1",H285="Մեկ անձից գնում","14,1",H285="Բաց մրցույթ","15,2",H285="Պարզեցված ընթացակարգ","12,1")</f>
        <v>12,3</v>
      </c>
      <c r="J285" s="42" t="s">
        <v>312</v>
      </c>
      <c r="K285" s="9"/>
    </row>
    <row r="286" spans="2:11" ht="18.75" customHeight="1" outlineLevel="1" x14ac:dyDescent="0.3">
      <c r="B286" s="22">
        <v>8.1999999999999993</v>
      </c>
      <c r="C286" s="61" t="s">
        <v>941</v>
      </c>
      <c r="D286" s="72" t="str">
        <f t="shared" si="9"/>
        <v>8.2 _ ՀՋ-2026</v>
      </c>
      <c r="E286" s="20" t="s">
        <v>1</v>
      </c>
      <c r="F286" s="20">
        <v>60</v>
      </c>
      <c r="G286" s="20" t="s">
        <v>500</v>
      </c>
      <c r="H286" s="54" t="s">
        <v>716</v>
      </c>
      <c r="I286" s="20" t="str" cm="1">
        <f t="array" ref="I286">_xlfn.IFS(H286="Ոչ ընթացակարգային","12,3",H286="Գնանշման հարցում","13,1",H286="Մեկ անձից գնում","14,1",H286="Բաց մրցույթ","15,2",H286="Պարզեցված ընթացակարգ","12,1")</f>
        <v>12,3</v>
      </c>
      <c r="J286" s="42" t="s">
        <v>312</v>
      </c>
      <c r="K286" s="9"/>
    </row>
    <row r="287" spans="2:11" ht="18.75" customHeight="1" outlineLevel="1" x14ac:dyDescent="0.3">
      <c r="B287" s="22">
        <v>8.2100000000000009</v>
      </c>
      <c r="C287" s="61" t="s">
        <v>915</v>
      </c>
      <c r="D287" s="72" t="str">
        <f t="shared" si="9"/>
        <v>8.21 _ ՀՋ-2026</v>
      </c>
      <c r="E287" s="20" t="s">
        <v>492</v>
      </c>
      <c r="F287" s="20">
        <v>1</v>
      </c>
      <c r="G287" s="20" t="s">
        <v>500</v>
      </c>
      <c r="H287" s="54" t="s">
        <v>716</v>
      </c>
      <c r="I287" s="20" t="str" cm="1">
        <f t="array" ref="I287">_xlfn.IFS(H287="Ոչ ընթացակարգային","12,3",H287="Գնանշման հարցում","13,1",H287="Մեկ անձից գնում","14,1",H287="Բաց մրցույթ","15,2",H287="Պարզեցված ընթացակարգ","12,1")</f>
        <v>12,3</v>
      </c>
      <c r="J287" s="42" t="s">
        <v>312</v>
      </c>
      <c r="K287" s="9"/>
    </row>
    <row r="288" spans="2:11" s="8" customFormat="1" ht="18.75" x14ac:dyDescent="0.35">
      <c r="B288" s="13">
        <v>9</v>
      </c>
      <c r="C288" s="67" t="s">
        <v>729</v>
      </c>
      <c r="D288" s="71" t="s">
        <v>1145</v>
      </c>
      <c r="E288" s="24"/>
      <c r="F288" s="77"/>
      <c r="G288" s="24"/>
      <c r="H288" s="57"/>
      <c r="I288" s="25"/>
      <c r="J288" s="44"/>
      <c r="K288" s="11"/>
    </row>
    <row r="289" spans="2:11" s="5" customFormat="1" ht="17.25" x14ac:dyDescent="0.3">
      <c r="B289" s="13" t="s">
        <v>521</v>
      </c>
      <c r="C289" s="66" t="s">
        <v>375</v>
      </c>
      <c r="D289" s="71"/>
      <c r="E289" s="13" t="s">
        <v>50</v>
      </c>
      <c r="F289" s="78">
        <f>SUM(F290:F292)</f>
        <v>14000</v>
      </c>
      <c r="G289" s="13" t="s">
        <v>500</v>
      </c>
      <c r="H289" s="55" t="s">
        <v>718</v>
      </c>
      <c r="I289" s="20" t="str" cm="1">
        <f t="array" ref="I289">_xlfn.IFS(H289="Ոչ ընթացակարգային","12,3",H289="Գնանշման հարցում","13,1",H289="Մեկ անձից գնում","14,1",H289="Բաց մրցույթ","15,2",H289="Պարզեցված ընթացակարգ","12,1")</f>
        <v>13,1</v>
      </c>
      <c r="J289" s="41" t="s">
        <v>312</v>
      </c>
      <c r="K289" s="6"/>
    </row>
    <row r="290" spans="2:11" ht="23.25" customHeight="1" outlineLevel="1" x14ac:dyDescent="0.3">
      <c r="B290" s="26" t="s">
        <v>730</v>
      </c>
      <c r="C290" s="62" t="s">
        <v>694</v>
      </c>
      <c r="D290" s="73" t="s">
        <v>1145</v>
      </c>
      <c r="E290" s="26" t="s">
        <v>50</v>
      </c>
      <c r="F290" s="79">
        <v>5000</v>
      </c>
      <c r="G290" s="26" t="s">
        <v>645</v>
      </c>
      <c r="H290" s="56" t="s">
        <v>718</v>
      </c>
      <c r="I290" s="26" t="str" cm="1">
        <f t="array" ref="I290">_xlfn.IFS(H290="Ոչ ընթացակարգային","12,3",H290="Գնանշման հարցում","13,1",H290="Մեկ անձից գնում","14,1",H290="Բաց մրցույթ","15,2",H290="Պարզեցված ընթացակարգ","12,1")</f>
        <v>13,1</v>
      </c>
      <c r="J290" s="43" t="s">
        <v>312</v>
      </c>
      <c r="K290" s="27"/>
    </row>
    <row r="291" spans="2:11" ht="23.25" customHeight="1" outlineLevel="1" x14ac:dyDescent="0.3">
      <c r="B291" s="26" t="s">
        <v>731</v>
      </c>
      <c r="C291" s="62" t="s">
        <v>918</v>
      </c>
      <c r="D291" s="73" t="s">
        <v>1145</v>
      </c>
      <c r="E291" s="26" t="s">
        <v>50</v>
      </c>
      <c r="F291" s="79">
        <v>5000</v>
      </c>
      <c r="G291" s="26" t="s">
        <v>653</v>
      </c>
      <c r="H291" s="56" t="s">
        <v>718</v>
      </c>
      <c r="I291" s="26" t="str" cm="1">
        <f t="array" ref="I291">_xlfn.IFS(H291="Ոչ ընթացակարգային","12,3",H291="Գնանշման հարցում","13,1",H291="Մեկ անձից գնում","14,1",H291="Բաց մրցույթ","15,2",H291="Պարզեցված ընթացակարգ","12,1")</f>
        <v>13,1</v>
      </c>
      <c r="J291" s="43" t="s">
        <v>312</v>
      </c>
      <c r="K291" s="27"/>
    </row>
    <row r="292" spans="2:11" ht="23.25" customHeight="1" outlineLevel="1" x14ac:dyDescent="0.3">
      <c r="B292" s="26" t="s">
        <v>732</v>
      </c>
      <c r="C292" s="62" t="s">
        <v>918</v>
      </c>
      <c r="D292" s="73" t="s">
        <v>1238</v>
      </c>
      <c r="E292" s="26" t="s">
        <v>50</v>
      </c>
      <c r="F292" s="79">
        <v>4000</v>
      </c>
      <c r="G292" s="26" t="s">
        <v>727</v>
      </c>
      <c r="H292" s="56" t="s">
        <v>718</v>
      </c>
      <c r="I292" s="26" t="str" cm="1">
        <f t="array" ref="I292">_xlfn.IFS(H292="Ոչ ընթացակարգային","12,3",H292="Գնանշման հարցում","13,1",H292="Մեկ անձից գնում","14,1",H292="Բաց մրցույթ","15,2",H292="Պարզեցված ընթացակարգ","12,1")</f>
        <v>13,1</v>
      </c>
      <c r="J292" s="43" t="s">
        <v>312</v>
      </c>
      <c r="K292" s="27"/>
    </row>
    <row r="293" spans="2:11" ht="17.25" x14ac:dyDescent="0.3">
      <c r="B293" s="13" t="s">
        <v>728</v>
      </c>
      <c r="C293" s="66" t="s">
        <v>470</v>
      </c>
      <c r="D293" s="71"/>
      <c r="E293" s="13" t="s">
        <v>50</v>
      </c>
      <c r="F293" s="80">
        <f>SUM(F294:F304)</f>
        <v>42000</v>
      </c>
      <c r="G293" s="13" t="s">
        <v>500</v>
      </c>
      <c r="H293" s="55" t="s">
        <v>718</v>
      </c>
      <c r="I293" s="20" t="str" cm="1">
        <f t="array" ref="I293">_xlfn.IFS(H293="Ոչ ընթացակարգային","12,3",H293="Գնանշման հարցում","13,1",H293="Մեկ անձից գնում","14,1",H293="Բաց մրցույթ","15,2",H293="Պարզեցված ընթացակարգ","12,1")</f>
        <v>13,1</v>
      </c>
      <c r="J293" s="41" t="s">
        <v>312</v>
      </c>
      <c r="K293" s="6"/>
    </row>
    <row r="294" spans="2:11" ht="19.5" customHeight="1" outlineLevel="1" x14ac:dyDescent="0.3">
      <c r="B294" s="26" t="s">
        <v>733</v>
      </c>
      <c r="C294" s="62" t="s">
        <v>520</v>
      </c>
      <c r="D294" s="73" t="s">
        <v>1145</v>
      </c>
      <c r="E294" s="26" t="s">
        <v>50</v>
      </c>
      <c r="F294" s="79">
        <v>9000</v>
      </c>
      <c r="G294" s="26" t="s">
        <v>645</v>
      </c>
      <c r="H294" s="56" t="s">
        <v>718</v>
      </c>
      <c r="I294" s="26" t="str" cm="1">
        <f t="array" ref="I294">_xlfn.IFS(H294="Ոչ ընթացակարգային","12,3",H294="Գնանշման հարցում","13,1",H294="Մեկ անձից գնում","14,1",H294="Բաց մրցույթ","15,2",H294="Պարզեցված ընթացակարգ","12,1")</f>
        <v>13,1</v>
      </c>
      <c r="J294" s="43" t="s">
        <v>312</v>
      </c>
      <c r="K294" s="27"/>
    </row>
    <row r="295" spans="2:11" ht="19.5" customHeight="1" outlineLevel="1" x14ac:dyDescent="0.3">
      <c r="B295" s="26" t="s">
        <v>734</v>
      </c>
      <c r="C295" s="62" t="s">
        <v>520</v>
      </c>
      <c r="D295" s="73" t="s">
        <v>1145</v>
      </c>
      <c r="E295" s="26" t="s">
        <v>50</v>
      </c>
      <c r="F295" s="79">
        <v>9000</v>
      </c>
      <c r="G295" s="26" t="s">
        <v>653</v>
      </c>
      <c r="H295" s="56" t="s">
        <v>718</v>
      </c>
      <c r="I295" s="26" t="str" cm="1">
        <f t="array" ref="I295">_xlfn.IFS(H295="Ոչ ընթացակարգային","12,3",H295="Գնանշման հարցում","13,1",H295="Մեկ անձից գնում","14,1",H295="Բաց մրցույթ","15,2",H295="Պարզեցված ընթացակարգ","12,1")</f>
        <v>13,1</v>
      </c>
      <c r="J295" s="43" t="s">
        <v>312</v>
      </c>
      <c r="K295" s="27"/>
    </row>
    <row r="296" spans="2:11" ht="19.5" customHeight="1" outlineLevel="1" x14ac:dyDescent="0.3">
      <c r="B296" s="26" t="s">
        <v>735</v>
      </c>
      <c r="C296" s="62" t="s">
        <v>520</v>
      </c>
      <c r="D296" s="73" t="s">
        <v>1238</v>
      </c>
      <c r="E296" s="26" t="s">
        <v>50</v>
      </c>
      <c r="F296" s="79">
        <v>9000</v>
      </c>
      <c r="G296" s="26" t="s">
        <v>727</v>
      </c>
      <c r="H296" s="56" t="s">
        <v>718</v>
      </c>
      <c r="I296" s="26" t="str" cm="1">
        <f t="array" ref="I296">_xlfn.IFS(H296="Ոչ ընթացակարգային","12,3",H296="Գնանշման հարցում","13,1",H296="Մեկ անձից գնում","14,1",H296="Բաց մրցույթ","15,2",H296="Պարզեցված ընթացակարգ","12,1")</f>
        <v>13,1</v>
      </c>
      <c r="J296" s="43" t="s">
        <v>312</v>
      </c>
      <c r="K296" s="27"/>
    </row>
    <row r="297" spans="2:11" ht="19.5" customHeight="1" outlineLevel="1" x14ac:dyDescent="0.3">
      <c r="B297" s="26" t="s">
        <v>736</v>
      </c>
      <c r="C297" s="62" t="s">
        <v>472</v>
      </c>
      <c r="D297" s="73" t="s">
        <v>1145</v>
      </c>
      <c r="E297" s="26" t="s">
        <v>50</v>
      </c>
      <c r="F297" s="79">
        <v>2500</v>
      </c>
      <c r="G297" s="26" t="s">
        <v>645</v>
      </c>
      <c r="H297" s="56" t="s">
        <v>718</v>
      </c>
      <c r="I297" s="26" t="str" cm="1">
        <f t="array" ref="I297">_xlfn.IFS(H297="Ոչ ընթացակարգային","12,3",H297="Գնանշման հարցում","13,1",H297="Մեկ անձից գնում","14,1",H297="Բաց մրցույթ","15,2",H297="Պարզեցված ընթացակարգ","12,1")</f>
        <v>13,1</v>
      </c>
      <c r="J297" s="43" t="s">
        <v>312</v>
      </c>
      <c r="K297" s="27"/>
    </row>
    <row r="298" spans="2:11" ht="19.5" customHeight="1" outlineLevel="1" x14ac:dyDescent="0.3">
      <c r="B298" s="26" t="s">
        <v>737</v>
      </c>
      <c r="C298" s="62" t="s">
        <v>472</v>
      </c>
      <c r="D298" s="73" t="s">
        <v>1145</v>
      </c>
      <c r="E298" s="26" t="s">
        <v>50</v>
      </c>
      <c r="F298" s="79">
        <v>2500</v>
      </c>
      <c r="G298" s="26" t="s">
        <v>653</v>
      </c>
      <c r="H298" s="56" t="s">
        <v>718</v>
      </c>
      <c r="I298" s="26" t="str" cm="1">
        <f t="array" ref="I298">_xlfn.IFS(H298="Ոչ ընթացակարգային","12,3",H298="Գնանշման հարցում","13,1",H298="Մեկ անձից գնում","14,1",H298="Բաց մրցույթ","15,2",H298="Պարզեցված ընթացակարգ","12,1")</f>
        <v>13,1</v>
      </c>
      <c r="J298" s="43" t="s">
        <v>312</v>
      </c>
      <c r="K298" s="27"/>
    </row>
    <row r="299" spans="2:11" ht="19.5" customHeight="1" outlineLevel="1" x14ac:dyDescent="0.3">
      <c r="B299" s="26" t="s">
        <v>738</v>
      </c>
      <c r="C299" s="62" t="s">
        <v>472</v>
      </c>
      <c r="D299" s="73" t="s">
        <v>1239</v>
      </c>
      <c r="E299" s="26" t="s">
        <v>50</v>
      </c>
      <c r="F299" s="79">
        <v>2000</v>
      </c>
      <c r="G299" s="26" t="s">
        <v>650</v>
      </c>
      <c r="H299" s="56" t="s">
        <v>718</v>
      </c>
      <c r="I299" s="26" t="str" cm="1">
        <f t="array" ref="I299">_xlfn.IFS(H299="Ոչ ընթացակարգային","12,3",H299="Գնանշման հարցում","13,1",H299="Մեկ անձից գնում","14,1",H299="Բաց մրցույթ","15,2",H299="Պարզեցված ընթացակարգ","12,1")</f>
        <v>13,1</v>
      </c>
      <c r="J299" s="43" t="s">
        <v>312</v>
      </c>
      <c r="K299" s="27"/>
    </row>
    <row r="300" spans="2:11" ht="19.5" customHeight="1" outlineLevel="1" x14ac:dyDescent="0.3">
      <c r="B300" s="26" t="s">
        <v>739</v>
      </c>
      <c r="C300" s="62" t="s">
        <v>472</v>
      </c>
      <c r="D300" s="73" t="s">
        <v>1238</v>
      </c>
      <c r="E300" s="26" t="s">
        <v>50</v>
      </c>
      <c r="F300" s="79">
        <v>2000</v>
      </c>
      <c r="G300" s="26" t="s">
        <v>727</v>
      </c>
      <c r="H300" s="56" t="s">
        <v>718</v>
      </c>
      <c r="I300" s="26" t="str" cm="1">
        <f t="array" ref="I300">_xlfn.IFS(H300="Ոչ ընթացակարգային","12,3",H300="Գնանշման հարցում","13,1",H300="Մեկ անձից գնում","14,1",H300="Բաց մրցույթ","15,2",H300="Պարզեցված ընթացակարգ","12,1")</f>
        <v>13,1</v>
      </c>
      <c r="J300" s="43" t="s">
        <v>312</v>
      </c>
      <c r="K300" s="27"/>
    </row>
    <row r="301" spans="2:11" ht="19.5" customHeight="1" outlineLevel="1" x14ac:dyDescent="0.3">
      <c r="B301" s="26" t="s">
        <v>740</v>
      </c>
      <c r="C301" s="62" t="s">
        <v>473</v>
      </c>
      <c r="D301" s="73" t="s">
        <v>1145</v>
      </c>
      <c r="E301" s="26" t="s">
        <v>50</v>
      </c>
      <c r="F301" s="79">
        <v>1500</v>
      </c>
      <c r="G301" s="26" t="s">
        <v>645</v>
      </c>
      <c r="H301" s="56" t="s">
        <v>718</v>
      </c>
      <c r="I301" s="26" t="str" cm="1">
        <f t="array" ref="I301">_xlfn.IFS(H301="Ոչ ընթացակարգային","12,3",H301="Գնանշման հարցում","13,1",H301="Մեկ անձից գնում","14,1",H301="Բաց մրցույթ","15,2",H301="Պարզեցված ընթացակարգ","12,1")</f>
        <v>13,1</v>
      </c>
      <c r="J301" s="43" t="s">
        <v>312</v>
      </c>
      <c r="K301" s="27"/>
    </row>
    <row r="302" spans="2:11" ht="19.5" customHeight="1" outlineLevel="1" x14ac:dyDescent="0.3">
      <c r="B302" s="26" t="s">
        <v>741</v>
      </c>
      <c r="C302" s="62" t="s">
        <v>473</v>
      </c>
      <c r="D302" s="73" t="s">
        <v>1145</v>
      </c>
      <c r="E302" s="26" t="s">
        <v>50</v>
      </c>
      <c r="F302" s="79">
        <v>1500</v>
      </c>
      <c r="G302" s="26" t="s">
        <v>653</v>
      </c>
      <c r="H302" s="56" t="s">
        <v>718</v>
      </c>
      <c r="I302" s="26" t="str" cm="1">
        <f t="array" ref="I302">_xlfn.IFS(H302="Ոչ ընթացակարգային","12,3",H302="Գնանշման հարցում","13,1",H302="Մեկ անձից գնում","14,1",H302="Բաց մրցույթ","15,2",H302="Պարզեցված ընթացակարգ","12,1")</f>
        <v>13,1</v>
      </c>
      <c r="J302" s="43" t="s">
        <v>312</v>
      </c>
      <c r="K302" s="27"/>
    </row>
    <row r="303" spans="2:11" ht="19.5" customHeight="1" outlineLevel="1" x14ac:dyDescent="0.3">
      <c r="B303" s="26" t="s">
        <v>742</v>
      </c>
      <c r="C303" s="62" t="s">
        <v>473</v>
      </c>
      <c r="D303" s="73" t="s">
        <v>1239</v>
      </c>
      <c r="E303" s="26" t="s">
        <v>50</v>
      </c>
      <c r="F303" s="79">
        <v>1500</v>
      </c>
      <c r="G303" s="26" t="s">
        <v>650</v>
      </c>
      <c r="H303" s="56" t="s">
        <v>718</v>
      </c>
      <c r="I303" s="26" t="str" cm="1">
        <f t="array" ref="I303">_xlfn.IFS(H303="Ոչ ընթացակարգային","12,3",H303="Գնանշման հարցում","13,1",H303="Մեկ անձից գնում","14,1",H303="Բաց մրցույթ","15,2",H303="Պարզեցված ընթացակարգ","12,1")</f>
        <v>13,1</v>
      </c>
      <c r="J303" s="43" t="s">
        <v>312</v>
      </c>
      <c r="K303" s="27"/>
    </row>
    <row r="304" spans="2:11" ht="19.5" customHeight="1" outlineLevel="1" x14ac:dyDescent="0.3">
      <c r="B304" s="26" t="s">
        <v>1241</v>
      </c>
      <c r="C304" s="62" t="s">
        <v>473</v>
      </c>
      <c r="D304" s="73" t="s">
        <v>1238</v>
      </c>
      <c r="E304" s="26" t="s">
        <v>50</v>
      </c>
      <c r="F304" s="79">
        <v>1500</v>
      </c>
      <c r="G304" s="26" t="s">
        <v>727</v>
      </c>
      <c r="H304" s="56" t="s">
        <v>718</v>
      </c>
      <c r="I304" s="26" t="str" cm="1">
        <f t="array" ref="I304">_xlfn.IFS(H304="Ոչ ընթացակարգային","12,3",H304="Գնանշման հարցում","13,1",H304="Մեկ անձից գնում","14,1",H304="Բաց մրցույթ","15,2",H304="Պարզեցված ընթացակարգ","12,1")</f>
        <v>13,1</v>
      </c>
      <c r="J304" s="43" t="s">
        <v>312</v>
      </c>
      <c r="K304" s="27"/>
    </row>
    <row r="305" spans="2:11" s="5" customFormat="1" ht="19.5" customHeight="1" x14ac:dyDescent="0.3">
      <c r="B305" s="13">
        <v>10</v>
      </c>
      <c r="C305" s="66" t="s">
        <v>662</v>
      </c>
      <c r="D305" s="71" t="str">
        <f>B305&amp;" " &amp; "_" &amp; " " &amp; "ՀՋ-2026"</f>
        <v>10 _ ՀՋ-2026</v>
      </c>
      <c r="E305" s="13" t="s">
        <v>492</v>
      </c>
      <c r="F305" s="19">
        <v>1</v>
      </c>
      <c r="G305" s="13" t="s">
        <v>500</v>
      </c>
      <c r="H305" s="55" t="s">
        <v>716</v>
      </c>
      <c r="I305" s="20" t="str" cm="1">
        <f t="array" ref="I305">_xlfn.IFS(H305="Ոչ ընթացակարգային","12,3",H305="Գնանշման հարցում","13,1",H305="Մեկ անձից գնում","14,1",H305="Բաց մրցույթ","15,2",H305="Պարզեցված ընթացակարգ","12,1")</f>
        <v>12,3</v>
      </c>
      <c r="J305" s="41" t="s">
        <v>312</v>
      </c>
      <c r="K305" s="6"/>
    </row>
    <row r="306" spans="2:11" ht="19.5" customHeight="1" outlineLevel="1" x14ac:dyDescent="0.3">
      <c r="B306" s="20">
        <v>10.1</v>
      </c>
      <c r="C306" s="61" t="s">
        <v>36</v>
      </c>
      <c r="D306" s="72" t="str">
        <f t="shared" ref="D306:D369" si="10">B306&amp;" " &amp; "_" &amp; " " &amp; "ՀՋ-2026"</f>
        <v>10.1 _ ՀՋ-2026</v>
      </c>
      <c r="E306" s="20" t="s">
        <v>37</v>
      </c>
      <c r="F306" s="20">
        <v>2</v>
      </c>
      <c r="G306" s="20" t="s">
        <v>500</v>
      </c>
      <c r="H306" s="54" t="s">
        <v>716</v>
      </c>
      <c r="I306" s="20" t="str" cm="1">
        <f t="array" ref="I306">_xlfn.IFS(H306="Ոչ ընթացակարգային","12,3",H306="Գնանշման հարցում","13,1",H306="Մեկ անձից գնում","14,1",H306="Բաց մրցույթ","15,2",H306="Պարզեցված ընթացակարգ","12,1")</f>
        <v>12,3</v>
      </c>
      <c r="J306" s="42" t="s">
        <v>312</v>
      </c>
      <c r="K306" s="9"/>
    </row>
    <row r="307" spans="2:11" ht="19.5" customHeight="1" outlineLevel="1" x14ac:dyDescent="0.3">
      <c r="B307" s="20" t="s">
        <v>950</v>
      </c>
      <c r="C307" s="61" t="s">
        <v>967</v>
      </c>
      <c r="D307" s="72" t="str">
        <f t="shared" si="10"/>
        <v>10․2 _ ՀՋ-2026</v>
      </c>
      <c r="E307" s="20" t="s">
        <v>2</v>
      </c>
      <c r="F307" s="20">
        <v>12</v>
      </c>
      <c r="G307" s="20" t="s">
        <v>500</v>
      </c>
      <c r="H307" s="54" t="s">
        <v>717</v>
      </c>
      <c r="I307" s="20" t="str" cm="1">
        <f t="array" ref="I307">_xlfn.IFS(H307="Ոչ ընթացակարգային","12,3",H307="Գնանշման հարցում","13,1",H307="Մեկ անձից գնում","14,1",H307="Բաց մրցույթ","15,2",H307="Պարզեցված ընթացակարգ","12,1")</f>
        <v>12,1</v>
      </c>
      <c r="J307" s="42" t="s">
        <v>312</v>
      </c>
      <c r="K307" s="9"/>
    </row>
    <row r="308" spans="2:11" ht="19.5" customHeight="1" outlineLevel="1" x14ac:dyDescent="0.3">
      <c r="B308" s="20" t="s">
        <v>951</v>
      </c>
      <c r="C308" s="61" t="s">
        <v>668</v>
      </c>
      <c r="D308" s="72" t="str">
        <f t="shared" si="10"/>
        <v>10․3 _ ՀՋ-2026</v>
      </c>
      <c r="E308" s="20" t="s">
        <v>2</v>
      </c>
      <c r="F308" s="20">
        <v>8</v>
      </c>
      <c r="G308" s="20" t="s">
        <v>500</v>
      </c>
      <c r="H308" s="54" t="s">
        <v>716</v>
      </c>
      <c r="I308" s="20" t="str" cm="1">
        <f t="array" ref="I308">_xlfn.IFS(H308="Ոչ ընթացակարգային","12,3",H308="Գնանշման հարցում","13,1",H308="Մեկ անձից գնում","14,1",H308="Բաց մրցույթ","15,2",H308="Պարզեցված ընթացակարգ","12,1")</f>
        <v>12,3</v>
      </c>
      <c r="J308" s="42" t="s">
        <v>312</v>
      </c>
      <c r="K308" s="9"/>
    </row>
    <row r="309" spans="2:11" ht="19.5" customHeight="1" outlineLevel="1" x14ac:dyDescent="0.3">
      <c r="B309" s="20" t="s">
        <v>952</v>
      </c>
      <c r="C309" s="61" t="s">
        <v>669</v>
      </c>
      <c r="D309" s="72" t="str">
        <f t="shared" si="10"/>
        <v>10․4 _ ՀՋ-2026</v>
      </c>
      <c r="E309" s="20" t="s">
        <v>2</v>
      </c>
      <c r="F309" s="20">
        <v>30</v>
      </c>
      <c r="G309" s="20" t="s">
        <v>500</v>
      </c>
      <c r="H309" s="54" t="s">
        <v>716</v>
      </c>
      <c r="I309" s="20" t="str" cm="1">
        <f t="array" ref="I309">_xlfn.IFS(H309="Ոչ ընթացակարգային","12,3",H309="Գնանշման հարցում","13,1",H309="Մեկ անձից գնում","14,1",H309="Բաց մրցույթ","15,2",H309="Պարզեցված ընթացակարգ","12,1")</f>
        <v>12,3</v>
      </c>
      <c r="J309" s="42" t="s">
        <v>312</v>
      </c>
      <c r="K309" s="9"/>
    </row>
    <row r="310" spans="2:11" ht="19.5" customHeight="1" outlineLevel="1" x14ac:dyDescent="0.3">
      <c r="B310" s="20" t="s">
        <v>953</v>
      </c>
      <c r="C310" s="61" t="s">
        <v>522</v>
      </c>
      <c r="D310" s="72" t="str">
        <f t="shared" si="10"/>
        <v>10․5 _ ՀՋ-2026</v>
      </c>
      <c r="E310" s="20" t="s">
        <v>2</v>
      </c>
      <c r="F310" s="20">
        <v>20</v>
      </c>
      <c r="G310" s="20" t="s">
        <v>500</v>
      </c>
      <c r="H310" s="54" t="s">
        <v>716</v>
      </c>
      <c r="I310" s="20" t="str" cm="1">
        <f t="array" ref="I310">_xlfn.IFS(H310="Ոչ ընթացակարգային","12,3",H310="Գնանշման հարցում","13,1",H310="Մեկ անձից գնում","14,1",H310="Բաց մրցույթ","15,2",H310="Պարզեցված ընթացակարգ","12,1")</f>
        <v>12,3</v>
      </c>
      <c r="J310" s="42" t="s">
        <v>312</v>
      </c>
      <c r="K310" s="9"/>
    </row>
    <row r="311" spans="2:11" ht="19.5" customHeight="1" outlineLevel="1" x14ac:dyDescent="0.3">
      <c r="B311" s="20" t="s">
        <v>954</v>
      </c>
      <c r="C311" s="61" t="s">
        <v>670</v>
      </c>
      <c r="D311" s="72" t="str">
        <f t="shared" si="10"/>
        <v>10․6 _ ՀՋ-2026</v>
      </c>
      <c r="E311" s="20" t="s">
        <v>2</v>
      </c>
      <c r="F311" s="20">
        <v>10</v>
      </c>
      <c r="G311" s="20" t="s">
        <v>500</v>
      </c>
      <c r="H311" s="54" t="s">
        <v>716</v>
      </c>
      <c r="I311" s="20" t="str" cm="1">
        <f t="array" ref="I311">_xlfn.IFS(H311="Ոչ ընթացակարգային","12,3",H311="Գնանշման հարցում","13,1",H311="Մեկ անձից գնում","14,1",H311="Բաց մրցույթ","15,2",H311="Պարզեցված ընթացակարգ","12,1")</f>
        <v>12,3</v>
      </c>
      <c r="J311" s="42" t="s">
        <v>312</v>
      </c>
      <c r="K311" s="9"/>
    </row>
    <row r="312" spans="2:11" ht="19.5" customHeight="1" outlineLevel="1" x14ac:dyDescent="0.3">
      <c r="B312" s="20" t="s">
        <v>955</v>
      </c>
      <c r="C312" s="61" t="s">
        <v>671</v>
      </c>
      <c r="D312" s="72" t="str">
        <f t="shared" si="10"/>
        <v>10․7 _ ՀՋ-2026</v>
      </c>
      <c r="E312" s="20" t="s">
        <v>2</v>
      </c>
      <c r="F312" s="20">
        <v>6</v>
      </c>
      <c r="G312" s="20" t="s">
        <v>500</v>
      </c>
      <c r="H312" s="54" t="s">
        <v>716</v>
      </c>
      <c r="I312" s="20" t="str" cm="1">
        <f t="array" ref="I312">_xlfn.IFS(H312="Ոչ ընթացակարգային","12,3",H312="Գնանշման հարցում","13,1",H312="Մեկ անձից գնում","14,1",H312="Բաց մրցույթ","15,2",H312="Պարզեցված ընթացակարգ","12,1")</f>
        <v>12,3</v>
      </c>
      <c r="J312" s="42" t="s">
        <v>312</v>
      </c>
      <c r="K312" s="9"/>
    </row>
    <row r="313" spans="2:11" ht="19.5" customHeight="1" outlineLevel="1" x14ac:dyDescent="0.3">
      <c r="B313" s="20" t="s">
        <v>956</v>
      </c>
      <c r="C313" s="61" t="s">
        <v>672</v>
      </c>
      <c r="D313" s="72" t="str">
        <f t="shared" si="10"/>
        <v>10․8 _ ՀՋ-2026</v>
      </c>
      <c r="E313" s="20" t="s">
        <v>2</v>
      </c>
      <c r="F313" s="20">
        <v>4</v>
      </c>
      <c r="G313" s="20" t="s">
        <v>500</v>
      </c>
      <c r="H313" s="54" t="s">
        <v>716</v>
      </c>
      <c r="I313" s="20" t="str" cm="1">
        <f t="array" ref="I313">_xlfn.IFS(H313="Ոչ ընթացակարգային","12,3",H313="Գնանշման հարցում","13,1",H313="Մեկ անձից գնում","14,1",H313="Բաց մրցույթ","15,2",H313="Պարզեցված ընթացակարգ","12,1")</f>
        <v>12,3</v>
      </c>
      <c r="J313" s="42" t="s">
        <v>312</v>
      </c>
      <c r="K313" s="9"/>
    </row>
    <row r="314" spans="2:11" ht="19.5" customHeight="1" outlineLevel="1" x14ac:dyDescent="0.3">
      <c r="B314" s="20" t="s">
        <v>957</v>
      </c>
      <c r="C314" s="61" t="s">
        <v>673</v>
      </c>
      <c r="D314" s="72" t="str">
        <f t="shared" si="10"/>
        <v>10․9 _ ՀՋ-2026</v>
      </c>
      <c r="E314" s="20" t="s">
        <v>2</v>
      </c>
      <c r="F314" s="20">
        <v>2</v>
      </c>
      <c r="G314" s="20" t="s">
        <v>500</v>
      </c>
      <c r="H314" s="54" t="s">
        <v>716</v>
      </c>
      <c r="I314" s="20" t="str" cm="1">
        <f t="array" ref="I314">_xlfn.IFS(H314="Ոչ ընթացակարգային","12,3",H314="Գնանշման հարցում","13,1",H314="Մեկ անձից գնում","14,1",H314="Բաց մրցույթ","15,2",H314="Պարզեցված ընթացակարգ","12,1")</f>
        <v>12,3</v>
      </c>
      <c r="J314" s="42" t="s">
        <v>312</v>
      </c>
      <c r="K314" s="9"/>
    </row>
    <row r="315" spans="2:11" ht="19.5" customHeight="1" outlineLevel="1" x14ac:dyDescent="0.3">
      <c r="B315" s="22">
        <v>10.1</v>
      </c>
      <c r="C315" s="61" t="s">
        <v>674</v>
      </c>
      <c r="D315" s="72" t="str">
        <f t="shared" si="10"/>
        <v>10.1 _ ՀՋ-2026</v>
      </c>
      <c r="E315" s="20" t="s">
        <v>2</v>
      </c>
      <c r="F315" s="20">
        <v>6</v>
      </c>
      <c r="G315" s="20" t="s">
        <v>500</v>
      </c>
      <c r="H315" s="54" t="s">
        <v>716</v>
      </c>
      <c r="I315" s="20" t="str" cm="1">
        <f t="array" ref="I315">_xlfn.IFS(H315="Ոչ ընթացակարգային","12,3",H315="Գնանշման հարցում","13,1",H315="Մեկ անձից գնում","14,1",H315="Բաց մրցույթ","15,2",H315="Պարզեցված ընթացակարգ","12,1")</f>
        <v>12,3</v>
      </c>
      <c r="J315" s="42" t="s">
        <v>312</v>
      </c>
      <c r="K315" s="9"/>
    </row>
    <row r="316" spans="2:11" ht="19.5" customHeight="1" outlineLevel="1" x14ac:dyDescent="0.3">
      <c r="B316" s="22" t="s">
        <v>958</v>
      </c>
      <c r="C316" s="61" t="s">
        <v>675</v>
      </c>
      <c r="D316" s="72" t="str">
        <f t="shared" si="10"/>
        <v>10․11 _ ՀՋ-2026</v>
      </c>
      <c r="E316" s="20" t="s">
        <v>2</v>
      </c>
      <c r="F316" s="20">
        <v>3</v>
      </c>
      <c r="G316" s="20" t="s">
        <v>500</v>
      </c>
      <c r="H316" s="54" t="s">
        <v>716</v>
      </c>
      <c r="I316" s="20" t="str" cm="1">
        <f t="array" ref="I316">_xlfn.IFS(H316="Ոչ ընթացակարգային","12,3",H316="Գնանշման հարցում","13,1",H316="Մեկ անձից գնում","14,1",H316="Բաց մրցույթ","15,2",H316="Պարզեցված ընթացակարգ","12,1")</f>
        <v>12,3</v>
      </c>
      <c r="J316" s="42" t="s">
        <v>312</v>
      </c>
      <c r="K316" s="9"/>
    </row>
    <row r="317" spans="2:11" ht="19.5" customHeight="1" outlineLevel="1" x14ac:dyDescent="0.3">
      <c r="B317" s="20" t="s">
        <v>959</v>
      </c>
      <c r="C317" s="61" t="s">
        <v>676</v>
      </c>
      <c r="D317" s="72" t="str">
        <f t="shared" si="10"/>
        <v>10․12 _ ՀՋ-2026</v>
      </c>
      <c r="E317" s="20" t="s">
        <v>2</v>
      </c>
      <c r="F317" s="20">
        <v>3</v>
      </c>
      <c r="G317" s="20" t="s">
        <v>500</v>
      </c>
      <c r="H317" s="54" t="s">
        <v>716</v>
      </c>
      <c r="I317" s="20" t="str" cm="1">
        <f t="array" ref="I317">_xlfn.IFS(H317="Ոչ ընթացակարգային","12,3",H317="Գնանշման հարցում","13,1",H317="Մեկ անձից գնում","14,1",H317="Բաց մրցույթ","15,2",H317="Պարզեցված ընթացակարգ","12,1")</f>
        <v>12,3</v>
      </c>
      <c r="J317" s="42" t="s">
        <v>312</v>
      </c>
      <c r="K317" s="9"/>
    </row>
    <row r="318" spans="2:11" ht="19.5" customHeight="1" outlineLevel="1" x14ac:dyDescent="0.3">
      <c r="B318" s="22" t="s">
        <v>960</v>
      </c>
      <c r="C318" s="61" t="s">
        <v>677</v>
      </c>
      <c r="D318" s="72" t="str">
        <f t="shared" si="10"/>
        <v>10․13 _ ՀՋ-2026</v>
      </c>
      <c r="E318" s="20" t="s">
        <v>2</v>
      </c>
      <c r="F318" s="20">
        <v>10</v>
      </c>
      <c r="G318" s="20" t="s">
        <v>500</v>
      </c>
      <c r="H318" s="54" t="s">
        <v>716</v>
      </c>
      <c r="I318" s="20" t="str" cm="1">
        <f t="array" ref="I318">_xlfn.IFS(H318="Ոչ ընթացակարգային","12,3",H318="Գնանշման հարցում","13,1",H318="Մեկ անձից գնում","14,1",H318="Բաց մրցույթ","15,2",H318="Պարզեցված ընթացակարգ","12,1")</f>
        <v>12,3</v>
      </c>
      <c r="J318" s="42" t="s">
        <v>312</v>
      </c>
      <c r="K318" s="9"/>
    </row>
    <row r="319" spans="2:11" ht="19.5" customHeight="1" outlineLevel="1" x14ac:dyDescent="0.3">
      <c r="B319" s="20" t="s">
        <v>961</v>
      </c>
      <c r="C319" s="61" t="s">
        <v>678</v>
      </c>
      <c r="D319" s="72" t="str">
        <f t="shared" si="10"/>
        <v>10․14 _ ՀՋ-2026</v>
      </c>
      <c r="E319" s="20" t="s">
        <v>2</v>
      </c>
      <c r="F319" s="20">
        <v>20</v>
      </c>
      <c r="G319" s="20" t="s">
        <v>500</v>
      </c>
      <c r="H319" s="54" t="s">
        <v>716</v>
      </c>
      <c r="I319" s="20" t="str" cm="1">
        <f t="array" ref="I319">_xlfn.IFS(H319="Ոչ ընթացակարգային","12,3",H319="Գնանշման հարցում","13,1",H319="Մեկ անձից գնում","14,1",H319="Բաց մրցույթ","15,2",H319="Պարզեցված ընթացակարգ","12,1")</f>
        <v>12,3</v>
      </c>
      <c r="J319" s="42" t="s">
        <v>312</v>
      </c>
      <c r="K319" s="9"/>
    </row>
    <row r="320" spans="2:11" ht="19.5" customHeight="1" outlineLevel="1" x14ac:dyDescent="0.3">
      <c r="B320" s="22" t="s">
        <v>962</v>
      </c>
      <c r="C320" s="61" t="s">
        <v>679</v>
      </c>
      <c r="D320" s="72" t="str">
        <f t="shared" si="10"/>
        <v>10․15 _ ՀՋ-2026</v>
      </c>
      <c r="E320" s="20" t="s">
        <v>2</v>
      </c>
      <c r="F320" s="20">
        <v>2</v>
      </c>
      <c r="G320" s="20" t="s">
        <v>500</v>
      </c>
      <c r="H320" s="54" t="s">
        <v>716</v>
      </c>
      <c r="I320" s="20" t="str" cm="1">
        <f t="array" ref="I320">_xlfn.IFS(H320="Ոչ ընթացակարգային","12,3",H320="Գնանշման հարցում","13,1",H320="Մեկ անձից գնում","14,1",H320="Բաց մրցույթ","15,2",H320="Պարզեցված ընթացակարգ","12,1")</f>
        <v>12,3</v>
      </c>
      <c r="J320" s="42" t="s">
        <v>312</v>
      </c>
      <c r="K320" s="9"/>
    </row>
    <row r="321" spans="2:11" ht="19.5" customHeight="1" outlineLevel="1" x14ac:dyDescent="0.3">
      <c r="B321" s="20" t="s">
        <v>963</v>
      </c>
      <c r="C321" s="61" t="s">
        <v>680</v>
      </c>
      <c r="D321" s="72" t="str">
        <f t="shared" si="10"/>
        <v>10․16 _ ՀՋ-2026</v>
      </c>
      <c r="E321" s="20" t="s">
        <v>2</v>
      </c>
      <c r="F321" s="20">
        <v>20</v>
      </c>
      <c r="G321" s="20" t="s">
        <v>500</v>
      </c>
      <c r="H321" s="54" t="s">
        <v>716</v>
      </c>
      <c r="I321" s="20" t="str" cm="1">
        <f t="array" ref="I321">_xlfn.IFS(H321="Ոչ ընթացակարգային","12,3",H321="Գնանշման հարցում","13,1",H321="Մեկ անձից գնում","14,1",H321="Բաց մրցույթ","15,2",H321="Պարզեցված ընթացակարգ","12,1")</f>
        <v>12,3</v>
      </c>
      <c r="J321" s="42" t="s">
        <v>312</v>
      </c>
      <c r="K321" s="9"/>
    </row>
    <row r="322" spans="2:11" ht="19.5" customHeight="1" outlineLevel="1" x14ac:dyDescent="0.3">
      <c r="B322" s="22" t="s">
        <v>964</v>
      </c>
      <c r="C322" s="61" t="s">
        <v>681</v>
      </c>
      <c r="D322" s="72" t="str">
        <f t="shared" si="10"/>
        <v>10․17 _ ՀՋ-2026</v>
      </c>
      <c r="E322" s="20" t="s">
        <v>38</v>
      </c>
      <c r="F322" s="20">
        <v>400</v>
      </c>
      <c r="G322" s="20" t="s">
        <v>500</v>
      </c>
      <c r="H322" s="54" t="s">
        <v>716</v>
      </c>
      <c r="I322" s="20" t="str" cm="1">
        <f t="array" ref="I322">_xlfn.IFS(H322="Ոչ ընթացակարգային","12,3",H322="Գնանշման հարցում","13,1",H322="Մեկ անձից գնում","14,1",H322="Բաց մրցույթ","15,2",H322="Պարզեցված ընթացակարգ","12,1")</f>
        <v>12,3</v>
      </c>
      <c r="J322" s="42" t="s">
        <v>312</v>
      </c>
      <c r="K322" s="9"/>
    </row>
    <row r="323" spans="2:11" ht="19.5" customHeight="1" outlineLevel="1" x14ac:dyDescent="0.3">
      <c r="B323" s="20" t="s">
        <v>965</v>
      </c>
      <c r="C323" s="61" t="s">
        <v>438</v>
      </c>
      <c r="D323" s="72" t="str">
        <f t="shared" si="10"/>
        <v>10․18 _ ՀՋ-2026</v>
      </c>
      <c r="E323" s="20" t="s">
        <v>2</v>
      </c>
      <c r="F323" s="20">
        <v>1</v>
      </c>
      <c r="G323" s="20" t="s">
        <v>500</v>
      </c>
      <c r="H323" s="54" t="s">
        <v>716</v>
      </c>
      <c r="I323" s="20" t="str" cm="1">
        <f t="array" ref="I323">_xlfn.IFS(H323="Ոչ ընթացակարգային","12,3",H323="Գնանշման հարցում","13,1",H323="Մեկ անձից գնում","14,1",H323="Բաց մրցույթ","15,2",H323="Պարզեցված ընթացակարգ","12,1")</f>
        <v>12,3</v>
      </c>
      <c r="J323" s="42" t="s">
        <v>312</v>
      </c>
      <c r="K323" s="9"/>
    </row>
    <row r="324" spans="2:11" ht="19.5" customHeight="1" outlineLevel="1" x14ac:dyDescent="0.3">
      <c r="B324" s="22" t="s">
        <v>966</v>
      </c>
      <c r="C324" s="61" t="s">
        <v>439</v>
      </c>
      <c r="D324" s="72" t="str">
        <f t="shared" si="10"/>
        <v>10․19 _ ՀՋ-2026</v>
      </c>
      <c r="E324" s="20" t="s">
        <v>2</v>
      </c>
      <c r="F324" s="20">
        <v>20</v>
      </c>
      <c r="G324" s="20" t="s">
        <v>500</v>
      </c>
      <c r="H324" s="54" t="s">
        <v>716</v>
      </c>
      <c r="I324" s="20" t="str" cm="1">
        <f t="array" ref="I324">_xlfn.IFS(H324="Ոչ ընթացակարգային","12,3",H324="Գնանշման հարցում","13,1",H324="Մեկ անձից գնում","14,1",H324="Բաց մրցույթ","15,2",H324="Պարզեցված ընթացակարգ","12,1")</f>
        <v>12,3</v>
      </c>
      <c r="J324" s="42" t="s">
        <v>312</v>
      </c>
      <c r="K324" s="9"/>
    </row>
    <row r="325" spans="2:11" ht="19.5" customHeight="1" outlineLevel="1" x14ac:dyDescent="0.3">
      <c r="B325" s="22">
        <v>10.199999999999999</v>
      </c>
      <c r="C325" s="61" t="s">
        <v>440</v>
      </c>
      <c r="D325" s="72" t="str">
        <f t="shared" si="10"/>
        <v>10.2 _ ՀՋ-2026</v>
      </c>
      <c r="E325" s="20" t="s">
        <v>2</v>
      </c>
      <c r="F325" s="20">
        <v>10</v>
      </c>
      <c r="G325" s="20" t="s">
        <v>500</v>
      </c>
      <c r="H325" s="54" t="s">
        <v>716</v>
      </c>
      <c r="I325" s="20" t="str" cm="1">
        <f t="array" ref="I325">_xlfn.IFS(H325="Ոչ ընթացակարգային","12,3",H325="Գնանշման հարցում","13,1",H325="Մեկ անձից գնում","14,1",H325="Բաց մրցույթ","15,2",H325="Պարզեցված ընթացակարգ","12,1")</f>
        <v>12,3</v>
      </c>
      <c r="J325" s="42" t="s">
        <v>312</v>
      </c>
      <c r="K325" s="9"/>
    </row>
    <row r="326" spans="2:11" ht="19.5" customHeight="1" outlineLevel="1" x14ac:dyDescent="0.3">
      <c r="B326" s="20">
        <v>10.210000000000001</v>
      </c>
      <c r="C326" s="61" t="s">
        <v>441</v>
      </c>
      <c r="D326" s="72" t="str">
        <f t="shared" si="10"/>
        <v>10.21 _ ՀՋ-2026</v>
      </c>
      <c r="E326" s="20" t="s">
        <v>2</v>
      </c>
      <c r="F326" s="20">
        <v>10</v>
      </c>
      <c r="G326" s="20" t="s">
        <v>500</v>
      </c>
      <c r="H326" s="54" t="s">
        <v>716</v>
      </c>
      <c r="I326" s="20" t="str" cm="1">
        <f t="array" ref="I326">_xlfn.IFS(H326="Ոչ ընթացակարգային","12,3",H326="Գնանշման հարցում","13,1",H326="Մեկ անձից գնում","14,1",H326="Բաց մրցույթ","15,2",H326="Պարզեցված ընթացակարգ","12,1")</f>
        <v>12,3</v>
      </c>
      <c r="J326" s="42" t="s">
        <v>312</v>
      </c>
      <c r="K326" s="9"/>
    </row>
    <row r="327" spans="2:11" ht="19.5" customHeight="1" outlineLevel="1" x14ac:dyDescent="0.3">
      <c r="B327" s="20">
        <v>10.220000000000001</v>
      </c>
      <c r="C327" s="61" t="s">
        <v>442</v>
      </c>
      <c r="D327" s="72" t="str">
        <f t="shared" si="10"/>
        <v>10.22 _ ՀՋ-2026</v>
      </c>
      <c r="E327" s="20" t="s">
        <v>2</v>
      </c>
      <c r="F327" s="20">
        <v>1</v>
      </c>
      <c r="G327" s="20" t="s">
        <v>500</v>
      </c>
      <c r="H327" s="54" t="s">
        <v>716</v>
      </c>
      <c r="I327" s="20" t="str" cm="1">
        <f t="array" ref="I327">_xlfn.IFS(H327="Ոչ ընթացակարգային","12,3",H327="Գնանշման հարցում","13,1",H327="Մեկ անձից գնում","14,1",H327="Բաց մրցույթ","15,2",H327="Պարզեցված ընթացակարգ","12,1")</f>
        <v>12,3</v>
      </c>
      <c r="J327" s="42" t="s">
        <v>312</v>
      </c>
      <c r="K327" s="9"/>
    </row>
    <row r="328" spans="2:11" ht="19.5" customHeight="1" outlineLevel="1" x14ac:dyDescent="0.3">
      <c r="B328" s="20">
        <v>10.23</v>
      </c>
      <c r="C328" s="61" t="s">
        <v>39</v>
      </c>
      <c r="D328" s="72" t="str">
        <f t="shared" si="10"/>
        <v>10.23 _ ՀՋ-2026</v>
      </c>
      <c r="E328" s="20" t="s">
        <v>2</v>
      </c>
      <c r="F328" s="20">
        <v>200</v>
      </c>
      <c r="G328" s="20" t="s">
        <v>500</v>
      </c>
      <c r="H328" s="54" t="s">
        <v>716</v>
      </c>
      <c r="I328" s="20" t="str" cm="1">
        <f t="array" ref="I328">_xlfn.IFS(H328="Ոչ ընթացակարգային","12,3",H328="Գնանշման հարցում","13,1",H328="Մեկ անձից գնում","14,1",H328="Բաց մրցույթ","15,2",H328="Պարզեցված ընթացակարգ","12,1")</f>
        <v>12,3</v>
      </c>
      <c r="J328" s="42" t="s">
        <v>312</v>
      </c>
      <c r="K328" s="9"/>
    </row>
    <row r="329" spans="2:11" ht="19.5" customHeight="1" outlineLevel="1" x14ac:dyDescent="0.3">
      <c r="B329" s="20">
        <v>10.24</v>
      </c>
      <c r="C329" s="61" t="s">
        <v>40</v>
      </c>
      <c r="D329" s="72" t="str">
        <f t="shared" si="10"/>
        <v>10.24 _ ՀՋ-2026</v>
      </c>
      <c r="E329" s="20" t="s">
        <v>2</v>
      </c>
      <c r="F329" s="20">
        <v>100</v>
      </c>
      <c r="G329" s="20" t="s">
        <v>500</v>
      </c>
      <c r="H329" s="54" t="s">
        <v>716</v>
      </c>
      <c r="I329" s="20" t="str" cm="1">
        <f t="array" ref="I329">_xlfn.IFS(H329="Ոչ ընթացակարգային","12,3",H329="Գնանշման հարցում","13,1",H329="Մեկ անձից գնում","14,1",H329="Բաց մրցույթ","15,2",H329="Պարզեցված ընթացակարգ","12,1")</f>
        <v>12,3</v>
      </c>
      <c r="J329" s="42" t="s">
        <v>312</v>
      </c>
      <c r="K329" s="9"/>
    </row>
    <row r="330" spans="2:11" ht="19.5" customHeight="1" outlineLevel="1" x14ac:dyDescent="0.3">
      <c r="B330" s="20">
        <v>10.25</v>
      </c>
      <c r="C330" s="61" t="s">
        <v>41</v>
      </c>
      <c r="D330" s="72" t="str">
        <f t="shared" si="10"/>
        <v>10.25 _ ՀՋ-2026</v>
      </c>
      <c r="E330" s="20" t="s">
        <v>2</v>
      </c>
      <c r="F330" s="20">
        <v>5</v>
      </c>
      <c r="G330" s="20" t="s">
        <v>500</v>
      </c>
      <c r="H330" s="54" t="s">
        <v>716</v>
      </c>
      <c r="I330" s="20" t="str" cm="1">
        <f t="array" ref="I330">_xlfn.IFS(H330="Ոչ ընթացակարգային","12,3",H330="Գնանշման հարցում","13,1",H330="Մեկ անձից գնում","14,1",H330="Բաց մրցույթ","15,2",H330="Պարզեցված ընթացակարգ","12,1")</f>
        <v>12,3</v>
      </c>
      <c r="J330" s="42" t="s">
        <v>312</v>
      </c>
      <c r="K330" s="9"/>
    </row>
    <row r="331" spans="2:11" ht="19.5" customHeight="1" outlineLevel="1" x14ac:dyDescent="0.3">
      <c r="B331" s="20">
        <v>10.26</v>
      </c>
      <c r="C331" s="61" t="s">
        <v>469</v>
      </c>
      <c r="D331" s="72" t="str">
        <f t="shared" si="10"/>
        <v>10.26 _ ՀՋ-2026</v>
      </c>
      <c r="E331" s="20" t="s">
        <v>2</v>
      </c>
      <c r="F331" s="20">
        <v>6</v>
      </c>
      <c r="G331" s="20" t="s">
        <v>500</v>
      </c>
      <c r="H331" s="54" t="s">
        <v>716</v>
      </c>
      <c r="I331" s="20" t="str" cm="1">
        <f t="array" ref="I331">_xlfn.IFS(H331="Ոչ ընթացակարգային","12,3",H331="Գնանշման հարցում","13,1",H331="Մեկ անձից գնում","14,1",H331="Բաց մրցույթ","15,2",H331="Պարզեցված ընթացակարգ","12,1")</f>
        <v>12,3</v>
      </c>
      <c r="J331" s="42" t="s">
        <v>312</v>
      </c>
      <c r="K331" s="9"/>
    </row>
    <row r="332" spans="2:11" ht="19.5" customHeight="1" outlineLevel="1" x14ac:dyDescent="0.3">
      <c r="B332" s="20">
        <v>10.27</v>
      </c>
      <c r="C332" s="61" t="s">
        <v>443</v>
      </c>
      <c r="D332" s="72" t="str">
        <f t="shared" si="10"/>
        <v>10.27 _ ՀՋ-2026</v>
      </c>
      <c r="E332" s="20" t="s">
        <v>2</v>
      </c>
      <c r="F332" s="20">
        <v>10</v>
      </c>
      <c r="G332" s="20" t="s">
        <v>500</v>
      </c>
      <c r="H332" s="54" t="s">
        <v>716</v>
      </c>
      <c r="I332" s="20" t="str" cm="1">
        <f t="array" ref="I332">_xlfn.IFS(H332="Ոչ ընթացակարգային","12,3",H332="Գնանշման հարցում","13,1",H332="Մեկ անձից գնում","14,1",H332="Բաց մրցույթ","15,2",H332="Պարզեցված ընթացակարգ","12,1")</f>
        <v>12,3</v>
      </c>
      <c r="J332" s="42" t="s">
        <v>312</v>
      </c>
      <c r="K332" s="9"/>
    </row>
    <row r="333" spans="2:11" ht="19.5" customHeight="1" outlineLevel="1" x14ac:dyDescent="0.3">
      <c r="B333" s="20">
        <v>10.28</v>
      </c>
      <c r="C333" s="61" t="s">
        <v>444</v>
      </c>
      <c r="D333" s="72" t="str">
        <f t="shared" si="10"/>
        <v>10.28 _ ՀՋ-2026</v>
      </c>
      <c r="E333" s="20" t="s">
        <v>2</v>
      </c>
      <c r="F333" s="20">
        <v>10</v>
      </c>
      <c r="G333" s="20" t="s">
        <v>500</v>
      </c>
      <c r="H333" s="54" t="s">
        <v>716</v>
      </c>
      <c r="I333" s="20" t="str" cm="1">
        <f t="array" ref="I333">_xlfn.IFS(H333="Ոչ ընթացակարգային","12,3",H333="Գնանշման հարցում","13,1",H333="Մեկ անձից գնում","14,1",H333="Բաց մրցույթ","15,2",H333="Պարզեցված ընթացակարգ","12,1")</f>
        <v>12,3</v>
      </c>
      <c r="J333" s="42" t="s">
        <v>312</v>
      </c>
      <c r="K333" s="9"/>
    </row>
    <row r="334" spans="2:11" ht="19.5" customHeight="1" outlineLevel="1" x14ac:dyDescent="0.3">
      <c r="B334" s="20">
        <v>10.29</v>
      </c>
      <c r="C334" s="61" t="s">
        <v>445</v>
      </c>
      <c r="D334" s="72" t="str">
        <f t="shared" si="10"/>
        <v>10.29 _ ՀՋ-2026</v>
      </c>
      <c r="E334" s="20" t="s">
        <v>2</v>
      </c>
      <c r="F334" s="20">
        <v>10</v>
      </c>
      <c r="G334" s="20" t="s">
        <v>500</v>
      </c>
      <c r="H334" s="54" t="s">
        <v>716</v>
      </c>
      <c r="I334" s="20" t="str" cm="1">
        <f t="array" ref="I334">_xlfn.IFS(H334="Ոչ ընթացակարգային","12,3",H334="Գնանշման հարցում","13,1",H334="Մեկ անձից գնում","14,1",H334="Բաց մրցույթ","15,2",H334="Պարզեցված ընթացակարգ","12,1")</f>
        <v>12,3</v>
      </c>
      <c r="J334" s="42" t="s">
        <v>312</v>
      </c>
      <c r="K334" s="9"/>
    </row>
    <row r="335" spans="2:11" ht="19.5" customHeight="1" outlineLevel="1" x14ac:dyDescent="0.3">
      <c r="B335" s="22">
        <v>10.3</v>
      </c>
      <c r="C335" s="61" t="s">
        <v>446</v>
      </c>
      <c r="D335" s="72" t="str">
        <f t="shared" si="10"/>
        <v>10.3 _ ՀՋ-2026</v>
      </c>
      <c r="E335" s="20" t="s">
        <v>2</v>
      </c>
      <c r="F335" s="20">
        <v>10</v>
      </c>
      <c r="G335" s="20" t="s">
        <v>500</v>
      </c>
      <c r="H335" s="54" t="s">
        <v>716</v>
      </c>
      <c r="I335" s="20" t="str" cm="1">
        <f t="array" ref="I335">_xlfn.IFS(H335="Ոչ ընթացակարգային","12,3",H335="Գնանշման հարցում","13,1",H335="Մեկ անձից գնում","14,1",H335="Բաց մրցույթ","15,2",H335="Պարզեցված ընթացակարգ","12,1")</f>
        <v>12,3</v>
      </c>
      <c r="J335" s="42" t="s">
        <v>312</v>
      </c>
      <c r="K335" s="9"/>
    </row>
    <row r="336" spans="2:11" ht="19.5" customHeight="1" outlineLevel="1" x14ac:dyDescent="0.3">
      <c r="B336" s="20">
        <v>10.31</v>
      </c>
      <c r="C336" s="61" t="s">
        <v>447</v>
      </c>
      <c r="D336" s="72" t="str">
        <f t="shared" si="10"/>
        <v>10.31 _ ՀՋ-2026</v>
      </c>
      <c r="E336" s="20" t="s">
        <v>2</v>
      </c>
      <c r="F336" s="20">
        <v>15</v>
      </c>
      <c r="G336" s="20" t="s">
        <v>500</v>
      </c>
      <c r="H336" s="54" t="s">
        <v>716</v>
      </c>
      <c r="I336" s="20" t="str" cm="1">
        <f t="array" ref="I336">_xlfn.IFS(H336="Ոչ ընթացակարգային","12,3",H336="Գնանշման հարցում","13,1",H336="Մեկ անձից գնում","14,1",H336="Բաց մրցույթ","15,2",H336="Պարզեցված ընթացակարգ","12,1")</f>
        <v>12,3</v>
      </c>
      <c r="J336" s="42" t="s">
        <v>312</v>
      </c>
      <c r="K336" s="9"/>
    </row>
    <row r="337" spans="2:11" ht="19.5" customHeight="1" outlineLevel="1" x14ac:dyDescent="0.3">
      <c r="B337" s="22">
        <v>10.32</v>
      </c>
      <c r="C337" s="61" t="s">
        <v>523</v>
      </c>
      <c r="D337" s="72" t="str">
        <f t="shared" si="10"/>
        <v>10.32 _ ՀՋ-2026</v>
      </c>
      <c r="E337" s="20" t="s">
        <v>2</v>
      </c>
      <c r="F337" s="20">
        <v>100</v>
      </c>
      <c r="G337" s="20" t="s">
        <v>500</v>
      </c>
      <c r="H337" s="54" t="s">
        <v>716</v>
      </c>
      <c r="I337" s="20" t="str" cm="1">
        <f t="array" ref="I337">_xlfn.IFS(H337="Ոչ ընթացակարգային","12,3",H337="Գնանշման հարցում","13,1",H337="Մեկ անձից գնում","14,1",H337="Բաց մրցույթ","15,2",H337="Պարզեցված ընթացակարգ","12,1")</f>
        <v>12,3</v>
      </c>
      <c r="J337" s="42" t="s">
        <v>312</v>
      </c>
      <c r="K337" s="9"/>
    </row>
    <row r="338" spans="2:11" ht="19.5" customHeight="1" outlineLevel="1" x14ac:dyDescent="0.3">
      <c r="B338" s="20">
        <v>10.33</v>
      </c>
      <c r="C338" s="61" t="s">
        <v>448</v>
      </c>
      <c r="D338" s="72" t="str">
        <f t="shared" si="10"/>
        <v>10.33 _ ՀՋ-2026</v>
      </c>
      <c r="E338" s="20" t="s">
        <v>2</v>
      </c>
      <c r="F338" s="20">
        <v>30</v>
      </c>
      <c r="G338" s="20" t="s">
        <v>500</v>
      </c>
      <c r="H338" s="54" t="s">
        <v>716</v>
      </c>
      <c r="I338" s="20" t="str" cm="1">
        <f t="array" ref="I338">_xlfn.IFS(H338="Ոչ ընթացակարգային","12,3",H338="Գնանշման հարցում","13,1",H338="Մեկ անձից գնում","14,1",H338="Բաց մրցույթ","15,2",H338="Պարզեցված ընթացակարգ","12,1")</f>
        <v>12,3</v>
      </c>
      <c r="J338" s="42" t="s">
        <v>312</v>
      </c>
      <c r="K338" s="9"/>
    </row>
    <row r="339" spans="2:11" ht="19.5" customHeight="1" outlineLevel="1" x14ac:dyDescent="0.3">
      <c r="B339" s="22">
        <v>10.34</v>
      </c>
      <c r="C339" s="61" t="s">
        <v>449</v>
      </c>
      <c r="D339" s="72" t="str">
        <f t="shared" si="10"/>
        <v>10.34 _ ՀՋ-2026</v>
      </c>
      <c r="E339" s="20" t="s">
        <v>2</v>
      </c>
      <c r="F339" s="20">
        <v>30</v>
      </c>
      <c r="G339" s="20" t="s">
        <v>500</v>
      </c>
      <c r="H339" s="54" t="s">
        <v>716</v>
      </c>
      <c r="I339" s="20" t="str" cm="1">
        <f t="array" ref="I339">_xlfn.IFS(H339="Ոչ ընթացակարգային","12,3",H339="Գնանշման հարցում","13,1",H339="Մեկ անձից գնում","14,1",H339="Բաց մրցույթ","15,2",H339="Պարզեցված ընթացակարգ","12,1")</f>
        <v>12,3</v>
      </c>
      <c r="J339" s="42" t="s">
        <v>312</v>
      </c>
      <c r="K339" s="9"/>
    </row>
    <row r="340" spans="2:11" ht="19.5" customHeight="1" outlineLevel="1" x14ac:dyDescent="0.3">
      <c r="B340" s="20">
        <v>10.35</v>
      </c>
      <c r="C340" s="61" t="s">
        <v>450</v>
      </c>
      <c r="D340" s="72" t="str">
        <f t="shared" si="10"/>
        <v>10.35 _ ՀՋ-2026</v>
      </c>
      <c r="E340" s="20" t="s">
        <v>2</v>
      </c>
      <c r="F340" s="20">
        <v>30</v>
      </c>
      <c r="G340" s="20" t="s">
        <v>500</v>
      </c>
      <c r="H340" s="54" t="s">
        <v>716</v>
      </c>
      <c r="I340" s="20" t="str" cm="1">
        <f t="array" ref="I340">_xlfn.IFS(H340="Ոչ ընթացակարգային","12,3",H340="Գնանշման հարցում","13,1",H340="Մեկ անձից գնում","14,1",H340="Բաց մրցույթ","15,2",H340="Պարզեցված ընթացակարգ","12,1")</f>
        <v>12,3</v>
      </c>
      <c r="J340" s="42" t="s">
        <v>312</v>
      </c>
      <c r="K340" s="9"/>
    </row>
    <row r="341" spans="2:11" ht="19.5" customHeight="1" outlineLevel="1" x14ac:dyDescent="0.3">
      <c r="B341" s="22">
        <v>10.36</v>
      </c>
      <c r="C341" s="61" t="s">
        <v>451</v>
      </c>
      <c r="D341" s="72" t="str">
        <f t="shared" si="10"/>
        <v>10.36 _ ՀՋ-2026</v>
      </c>
      <c r="E341" s="20" t="s">
        <v>2</v>
      </c>
      <c r="F341" s="20">
        <v>30</v>
      </c>
      <c r="G341" s="20" t="s">
        <v>500</v>
      </c>
      <c r="H341" s="54" t="s">
        <v>716</v>
      </c>
      <c r="I341" s="20" t="str" cm="1">
        <f t="array" ref="I341">_xlfn.IFS(H341="Ոչ ընթացակարգային","12,3",H341="Գնանշման հարցում","13,1",H341="Մեկ անձից գնում","14,1",H341="Բաց մրցույթ","15,2",H341="Պարզեցված ընթացակարգ","12,1")</f>
        <v>12,3</v>
      </c>
      <c r="J341" s="42" t="s">
        <v>312</v>
      </c>
      <c r="K341" s="9"/>
    </row>
    <row r="342" spans="2:11" ht="19.5" customHeight="1" outlineLevel="1" x14ac:dyDescent="0.3">
      <c r="B342" s="20">
        <v>10.37</v>
      </c>
      <c r="C342" s="61" t="s">
        <v>452</v>
      </c>
      <c r="D342" s="72" t="str">
        <f t="shared" si="10"/>
        <v>10.37 _ ՀՋ-2026</v>
      </c>
      <c r="E342" s="20" t="s">
        <v>2</v>
      </c>
      <c r="F342" s="20">
        <v>10</v>
      </c>
      <c r="G342" s="20" t="s">
        <v>500</v>
      </c>
      <c r="H342" s="54" t="s">
        <v>716</v>
      </c>
      <c r="I342" s="20" t="str" cm="1">
        <f t="array" ref="I342">_xlfn.IFS(H342="Ոչ ընթացակարգային","12,3",H342="Գնանշման հարցում","13,1",H342="Մեկ անձից գնում","14,1",H342="Բաց մրցույթ","15,2",H342="Պարզեցված ընթացակարգ","12,1")</f>
        <v>12,3</v>
      </c>
      <c r="J342" s="42" t="s">
        <v>312</v>
      </c>
      <c r="K342" s="9"/>
    </row>
    <row r="343" spans="2:11" ht="19.5" customHeight="1" outlineLevel="1" x14ac:dyDescent="0.3">
      <c r="B343" s="22">
        <v>10.38</v>
      </c>
      <c r="C343" s="61" t="s">
        <v>453</v>
      </c>
      <c r="D343" s="72" t="str">
        <f t="shared" si="10"/>
        <v>10.38 _ ՀՋ-2026</v>
      </c>
      <c r="E343" s="20" t="s">
        <v>2</v>
      </c>
      <c r="F343" s="20">
        <v>10</v>
      </c>
      <c r="G343" s="20" t="s">
        <v>500</v>
      </c>
      <c r="H343" s="54" t="s">
        <v>716</v>
      </c>
      <c r="I343" s="20" t="str" cm="1">
        <f t="array" ref="I343">_xlfn.IFS(H343="Ոչ ընթացակարգային","12,3",H343="Գնանշման հարցում","13,1",H343="Մեկ անձից գնում","14,1",H343="Բաց մրցույթ","15,2",H343="Պարզեցված ընթացակարգ","12,1")</f>
        <v>12,3</v>
      </c>
      <c r="J343" s="42" t="s">
        <v>312</v>
      </c>
      <c r="K343" s="9"/>
    </row>
    <row r="344" spans="2:11" ht="19.5" customHeight="1" outlineLevel="1" x14ac:dyDescent="0.3">
      <c r="B344" s="20">
        <v>10.39</v>
      </c>
      <c r="C344" s="61" t="s">
        <v>454</v>
      </c>
      <c r="D344" s="72" t="str">
        <f t="shared" si="10"/>
        <v>10.39 _ ՀՋ-2026</v>
      </c>
      <c r="E344" s="20" t="s">
        <v>2</v>
      </c>
      <c r="F344" s="20">
        <v>10</v>
      </c>
      <c r="G344" s="20" t="s">
        <v>500</v>
      </c>
      <c r="H344" s="54" t="s">
        <v>716</v>
      </c>
      <c r="I344" s="20" t="str" cm="1">
        <f t="array" ref="I344">_xlfn.IFS(H344="Ոչ ընթացակարգային","12,3",H344="Գնանշման հարցում","13,1",H344="Մեկ անձից գնում","14,1",H344="Բաց մրցույթ","15,2",H344="Պարզեցված ընթացակարգ","12,1")</f>
        <v>12,3</v>
      </c>
      <c r="J344" s="42" t="s">
        <v>312</v>
      </c>
      <c r="K344" s="9"/>
    </row>
    <row r="345" spans="2:11" ht="19.5" customHeight="1" outlineLevel="1" x14ac:dyDescent="0.3">
      <c r="B345" s="22">
        <v>10.4</v>
      </c>
      <c r="C345" s="61" t="s">
        <v>43</v>
      </c>
      <c r="D345" s="72" t="str">
        <f t="shared" si="10"/>
        <v>10.4 _ ՀՋ-2026</v>
      </c>
      <c r="E345" s="20" t="s">
        <v>2</v>
      </c>
      <c r="F345" s="20">
        <v>30</v>
      </c>
      <c r="G345" s="20" t="s">
        <v>500</v>
      </c>
      <c r="H345" s="54" t="s">
        <v>716</v>
      </c>
      <c r="I345" s="20" t="str" cm="1">
        <f t="array" ref="I345">_xlfn.IFS(H345="Ոչ ընթացակարգային","12,3",H345="Գնանշման հարցում","13,1",H345="Մեկ անձից գնում","14,1",H345="Բաց մրցույթ","15,2",H345="Պարզեցված ընթացակարգ","12,1")</f>
        <v>12,3</v>
      </c>
      <c r="J345" s="42" t="s">
        <v>312</v>
      </c>
      <c r="K345" s="9"/>
    </row>
    <row r="346" spans="2:11" ht="19.5" customHeight="1" outlineLevel="1" x14ac:dyDescent="0.3">
      <c r="B346" s="20">
        <v>10.41</v>
      </c>
      <c r="C346" s="61" t="s">
        <v>44</v>
      </c>
      <c r="D346" s="72" t="str">
        <f t="shared" si="10"/>
        <v>10.41 _ ՀՋ-2026</v>
      </c>
      <c r="E346" s="20" t="s">
        <v>2</v>
      </c>
      <c r="F346" s="20">
        <v>5</v>
      </c>
      <c r="G346" s="20" t="s">
        <v>500</v>
      </c>
      <c r="H346" s="54" t="s">
        <v>716</v>
      </c>
      <c r="I346" s="20" t="str" cm="1">
        <f t="array" ref="I346">_xlfn.IFS(H346="Ոչ ընթացակարգային","12,3",H346="Գնանշման հարցում","13,1",H346="Մեկ անձից գնում","14,1",H346="Բաց մրցույթ","15,2",H346="Պարզեցված ընթացակարգ","12,1")</f>
        <v>12,3</v>
      </c>
      <c r="J346" s="42" t="s">
        <v>312</v>
      </c>
      <c r="K346" s="9"/>
    </row>
    <row r="347" spans="2:11" ht="19.5" customHeight="1" outlineLevel="1" x14ac:dyDescent="0.3">
      <c r="B347" s="20">
        <v>10.42</v>
      </c>
      <c r="C347" s="61" t="s">
        <v>45</v>
      </c>
      <c r="D347" s="72" t="str">
        <f t="shared" si="10"/>
        <v>10.42 _ ՀՋ-2026</v>
      </c>
      <c r="E347" s="20" t="s">
        <v>2</v>
      </c>
      <c r="F347" s="20">
        <v>3</v>
      </c>
      <c r="G347" s="20" t="s">
        <v>500</v>
      </c>
      <c r="H347" s="54" t="s">
        <v>716</v>
      </c>
      <c r="I347" s="20" t="str" cm="1">
        <f t="array" ref="I347">_xlfn.IFS(H347="Ոչ ընթացակարգային","12,3",H347="Գնանշման հարցում","13,1",H347="Մեկ անձից գնում","14,1",H347="Բաց մրցույթ","15,2",H347="Պարզեցված ընթացակարգ","12,1")</f>
        <v>12,3</v>
      </c>
      <c r="J347" s="42" t="s">
        <v>312</v>
      </c>
      <c r="K347" s="9"/>
    </row>
    <row r="348" spans="2:11" ht="19.5" customHeight="1" outlineLevel="1" x14ac:dyDescent="0.3">
      <c r="B348" s="20">
        <v>10.43</v>
      </c>
      <c r="C348" s="61" t="s">
        <v>682</v>
      </c>
      <c r="D348" s="72" t="str">
        <f t="shared" si="10"/>
        <v>10.43 _ ՀՋ-2026</v>
      </c>
      <c r="E348" s="20" t="s">
        <v>2</v>
      </c>
      <c r="F348" s="20">
        <v>3</v>
      </c>
      <c r="G348" s="20" t="s">
        <v>500</v>
      </c>
      <c r="H348" s="54" t="s">
        <v>716</v>
      </c>
      <c r="I348" s="20" t="str" cm="1">
        <f t="array" ref="I348">_xlfn.IFS(H348="Ոչ ընթացակարգային","12,3",H348="Գնանշման հարցում","13,1",H348="Մեկ անձից գնում","14,1",H348="Բաց մրցույթ","15,2",H348="Պարզեցված ընթացակարգ","12,1")</f>
        <v>12,3</v>
      </c>
      <c r="J348" s="42" t="s">
        <v>312</v>
      </c>
      <c r="K348" s="9"/>
    </row>
    <row r="349" spans="2:11" ht="19.5" customHeight="1" outlineLevel="1" x14ac:dyDescent="0.3">
      <c r="B349" s="20">
        <v>10.44</v>
      </c>
      <c r="C349" s="61" t="s">
        <v>683</v>
      </c>
      <c r="D349" s="72" t="str">
        <f t="shared" si="10"/>
        <v>10.44 _ ՀՋ-2026</v>
      </c>
      <c r="E349" s="20" t="s">
        <v>2</v>
      </c>
      <c r="F349" s="20">
        <v>15</v>
      </c>
      <c r="G349" s="20" t="s">
        <v>500</v>
      </c>
      <c r="H349" s="54" t="s">
        <v>716</v>
      </c>
      <c r="I349" s="20" t="str" cm="1">
        <f t="array" ref="I349">_xlfn.IFS(H349="Ոչ ընթացակարգային","12,3",H349="Գնանշման հարցում","13,1",H349="Մեկ անձից գնում","14,1",H349="Բաց մրցույթ","15,2",H349="Պարզեցված ընթացակարգ","12,1")</f>
        <v>12,3</v>
      </c>
      <c r="J349" s="42" t="s">
        <v>312</v>
      </c>
      <c r="K349" s="9"/>
    </row>
    <row r="350" spans="2:11" ht="19.5" customHeight="1" outlineLevel="1" x14ac:dyDescent="0.3">
      <c r="B350" s="20">
        <v>10.45</v>
      </c>
      <c r="C350" s="61" t="s">
        <v>684</v>
      </c>
      <c r="D350" s="72" t="str">
        <f t="shared" si="10"/>
        <v>10.45 _ ՀՋ-2026</v>
      </c>
      <c r="E350" s="20" t="s">
        <v>2</v>
      </c>
      <c r="F350" s="20">
        <v>1</v>
      </c>
      <c r="G350" s="20" t="s">
        <v>500</v>
      </c>
      <c r="H350" s="54" t="s">
        <v>716</v>
      </c>
      <c r="I350" s="20" t="str" cm="1">
        <f t="array" ref="I350">_xlfn.IFS(H350="Ոչ ընթացակարգային","12,3",H350="Գնանշման հարցում","13,1",H350="Մեկ անձից գնում","14,1",H350="Բաց մրցույթ","15,2",H350="Պարզեցված ընթացակարգ","12,1")</f>
        <v>12,3</v>
      </c>
      <c r="J350" s="42" t="s">
        <v>312</v>
      </c>
      <c r="K350" s="9"/>
    </row>
    <row r="351" spans="2:11" ht="19.5" customHeight="1" outlineLevel="1" x14ac:dyDescent="0.3">
      <c r="B351" s="20">
        <v>10.46</v>
      </c>
      <c r="C351" s="61" t="s">
        <v>685</v>
      </c>
      <c r="D351" s="72" t="str">
        <f t="shared" si="10"/>
        <v>10.46 _ ՀՋ-2026</v>
      </c>
      <c r="E351" s="20" t="s">
        <v>2</v>
      </c>
      <c r="F351" s="20">
        <v>50</v>
      </c>
      <c r="G351" s="20" t="s">
        <v>500</v>
      </c>
      <c r="H351" s="54" t="s">
        <v>716</v>
      </c>
      <c r="I351" s="20" t="str" cm="1">
        <f t="array" ref="I351">_xlfn.IFS(H351="Ոչ ընթացակարգային","12,3",H351="Գնանշման հարցում","13,1",H351="Մեկ անձից գնում","14,1",H351="Բաց մրցույթ","15,2",H351="Պարզեցված ընթացակարգ","12,1")</f>
        <v>12,3</v>
      </c>
      <c r="J351" s="42" t="s">
        <v>312</v>
      </c>
      <c r="K351" s="9"/>
    </row>
    <row r="352" spans="2:11" ht="19.5" customHeight="1" outlineLevel="1" x14ac:dyDescent="0.3">
      <c r="B352" s="20">
        <v>10.47</v>
      </c>
      <c r="C352" s="61" t="s">
        <v>46</v>
      </c>
      <c r="D352" s="72" t="str">
        <f t="shared" si="10"/>
        <v>10.47 _ ՀՋ-2026</v>
      </c>
      <c r="E352" s="20" t="s">
        <v>2</v>
      </c>
      <c r="F352" s="20">
        <v>8</v>
      </c>
      <c r="G352" s="20" t="s">
        <v>500</v>
      </c>
      <c r="H352" s="54" t="s">
        <v>716</v>
      </c>
      <c r="I352" s="20" t="str" cm="1">
        <f t="array" ref="I352">_xlfn.IFS(H352="Ոչ ընթացակարգային","12,3",H352="Գնանշման հարցում","13,1",H352="Մեկ անձից գնում","14,1",H352="Բաց մրցույթ","15,2",H352="Պարզեցված ընթացակարգ","12,1")</f>
        <v>12,3</v>
      </c>
      <c r="J352" s="42" t="s">
        <v>312</v>
      </c>
      <c r="K352" s="9"/>
    </row>
    <row r="353" spans="2:11" ht="19.5" customHeight="1" outlineLevel="1" x14ac:dyDescent="0.3">
      <c r="B353" s="20">
        <v>10.48</v>
      </c>
      <c r="C353" s="61" t="s">
        <v>47</v>
      </c>
      <c r="D353" s="72" t="str">
        <f t="shared" si="10"/>
        <v>10.48 _ ՀՋ-2026</v>
      </c>
      <c r="E353" s="20" t="s">
        <v>2</v>
      </c>
      <c r="F353" s="20">
        <v>8</v>
      </c>
      <c r="G353" s="20" t="s">
        <v>500</v>
      </c>
      <c r="H353" s="54" t="s">
        <v>716</v>
      </c>
      <c r="I353" s="20" t="str" cm="1">
        <f t="array" ref="I353">_xlfn.IFS(H353="Ոչ ընթացակարգային","12,3",H353="Գնանշման հարցում","13,1",H353="Մեկ անձից գնում","14,1",H353="Բաց մրցույթ","15,2",H353="Պարզեցված ընթացակարգ","12,1")</f>
        <v>12,3</v>
      </c>
      <c r="J353" s="42" t="s">
        <v>312</v>
      </c>
      <c r="K353" s="9"/>
    </row>
    <row r="354" spans="2:11" ht="19.5" customHeight="1" outlineLevel="1" x14ac:dyDescent="0.3">
      <c r="B354" s="20">
        <v>10.49</v>
      </c>
      <c r="C354" s="61" t="s">
        <v>48</v>
      </c>
      <c r="D354" s="72" t="str">
        <f t="shared" si="10"/>
        <v>10.49 _ ՀՋ-2026</v>
      </c>
      <c r="E354" s="20" t="s">
        <v>37</v>
      </c>
      <c r="F354" s="20">
        <v>2</v>
      </c>
      <c r="G354" s="20" t="s">
        <v>500</v>
      </c>
      <c r="H354" s="54" t="s">
        <v>716</v>
      </c>
      <c r="I354" s="20" t="str" cm="1">
        <f t="array" ref="I354">_xlfn.IFS(H354="Ոչ ընթացակարգային","12,3",H354="Գնանշման հարցում","13,1",H354="Մեկ անձից գնում","14,1",H354="Բաց մրցույթ","15,2",H354="Պարզեցված ընթացակարգ","12,1")</f>
        <v>12,3</v>
      </c>
      <c r="J354" s="42" t="s">
        <v>312</v>
      </c>
      <c r="K354" s="9"/>
    </row>
    <row r="355" spans="2:11" ht="19.5" customHeight="1" outlineLevel="1" x14ac:dyDescent="0.3">
      <c r="B355" s="22">
        <v>10.5</v>
      </c>
      <c r="C355" s="61" t="s">
        <v>62</v>
      </c>
      <c r="D355" s="72" t="str">
        <f t="shared" si="10"/>
        <v>10.5 _ ՀՋ-2026</v>
      </c>
      <c r="E355" s="20" t="s">
        <v>2</v>
      </c>
      <c r="F355" s="20">
        <v>10</v>
      </c>
      <c r="G355" s="20" t="s">
        <v>500</v>
      </c>
      <c r="H355" s="54" t="s">
        <v>716</v>
      </c>
      <c r="I355" s="20" t="str" cm="1">
        <f t="array" ref="I355">_xlfn.IFS(H355="Ոչ ընթացակարգային","12,3",H355="Գնանշման հարցում","13,1",H355="Մեկ անձից գնում","14,1",H355="Բաց մրցույթ","15,2",H355="Պարզեցված ընթացակարգ","12,1")</f>
        <v>12,3</v>
      </c>
      <c r="J355" s="42" t="s">
        <v>312</v>
      </c>
      <c r="K355" s="9"/>
    </row>
    <row r="356" spans="2:11" ht="19.5" customHeight="1" outlineLevel="1" x14ac:dyDescent="0.3">
      <c r="B356" s="20">
        <v>10.51</v>
      </c>
      <c r="C356" s="61" t="s">
        <v>63</v>
      </c>
      <c r="D356" s="72" t="str">
        <f t="shared" si="10"/>
        <v>10.51 _ ՀՋ-2026</v>
      </c>
      <c r="E356" s="20" t="s">
        <v>2</v>
      </c>
      <c r="F356" s="20">
        <v>6</v>
      </c>
      <c r="G356" s="20" t="s">
        <v>500</v>
      </c>
      <c r="H356" s="54" t="s">
        <v>716</v>
      </c>
      <c r="I356" s="20" t="str" cm="1">
        <f t="array" ref="I356">_xlfn.IFS(H356="Ոչ ընթացակարգային","12,3",H356="Գնանշման հարցում","13,1",H356="Մեկ անձից գնում","14,1",H356="Բաց մրցույթ","15,2",H356="Պարզեցված ընթացակարգ","12,1")</f>
        <v>12,3</v>
      </c>
      <c r="J356" s="42" t="s">
        <v>312</v>
      </c>
      <c r="K356" s="9"/>
    </row>
    <row r="357" spans="2:11" ht="19.5" customHeight="1" outlineLevel="1" x14ac:dyDescent="0.3">
      <c r="B357" s="20">
        <v>10.52</v>
      </c>
      <c r="C357" s="61" t="s">
        <v>64</v>
      </c>
      <c r="D357" s="72" t="str">
        <f t="shared" si="10"/>
        <v>10.52 _ ՀՋ-2026</v>
      </c>
      <c r="E357" s="20" t="s">
        <v>2</v>
      </c>
      <c r="F357" s="20">
        <v>10</v>
      </c>
      <c r="G357" s="20" t="s">
        <v>500</v>
      </c>
      <c r="H357" s="54" t="s">
        <v>716</v>
      </c>
      <c r="I357" s="20" t="str" cm="1">
        <f t="array" ref="I357">_xlfn.IFS(H357="Ոչ ընթացակարգային","12,3",H357="Գնանշման հարցում","13,1",H357="Մեկ անձից գնում","14,1",H357="Բաց մրցույթ","15,2",H357="Պարզեցված ընթացակարգ","12,1")</f>
        <v>12,3</v>
      </c>
      <c r="J357" s="42" t="s">
        <v>312</v>
      </c>
      <c r="K357" s="9"/>
    </row>
    <row r="358" spans="2:11" ht="19.5" customHeight="1" outlineLevel="1" x14ac:dyDescent="0.3">
      <c r="B358" s="20">
        <v>10.53</v>
      </c>
      <c r="C358" s="61" t="s">
        <v>72</v>
      </c>
      <c r="D358" s="72" t="str">
        <f t="shared" si="10"/>
        <v>10.53 _ ՀՋ-2026</v>
      </c>
      <c r="E358" s="20" t="s">
        <v>2</v>
      </c>
      <c r="F358" s="20">
        <v>5</v>
      </c>
      <c r="G358" s="20" t="s">
        <v>500</v>
      </c>
      <c r="H358" s="54" t="s">
        <v>716</v>
      </c>
      <c r="I358" s="20" t="str" cm="1">
        <f t="array" ref="I358">_xlfn.IFS(H358="Ոչ ընթացակարգային","12,3",H358="Գնանշման հարցում","13,1",H358="Մեկ անձից գնում","14,1",H358="Բաց մրցույթ","15,2",H358="Պարզեցված ընթացակարգ","12,1")</f>
        <v>12,3</v>
      </c>
      <c r="J358" s="42" t="s">
        <v>312</v>
      </c>
      <c r="K358" s="9"/>
    </row>
    <row r="359" spans="2:11" ht="19.5" customHeight="1" outlineLevel="1" x14ac:dyDescent="0.3">
      <c r="B359" s="20">
        <v>10.54</v>
      </c>
      <c r="C359" s="61" t="s">
        <v>686</v>
      </c>
      <c r="D359" s="72" t="str">
        <f t="shared" si="10"/>
        <v>10.54 _ ՀՋ-2026</v>
      </c>
      <c r="E359" s="20" t="s">
        <v>2</v>
      </c>
      <c r="F359" s="20">
        <v>6</v>
      </c>
      <c r="G359" s="20" t="s">
        <v>500</v>
      </c>
      <c r="H359" s="54" t="s">
        <v>716</v>
      </c>
      <c r="I359" s="20" t="str" cm="1">
        <f t="array" ref="I359">_xlfn.IFS(H359="Ոչ ընթացակարգային","12,3",H359="Գնանշման հարցում","13,1",H359="Մեկ անձից գնում","14,1",H359="Բաց մրցույթ","15,2",H359="Պարզեցված ընթացակարգ","12,1")</f>
        <v>12,3</v>
      </c>
      <c r="J359" s="42" t="s">
        <v>312</v>
      </c>
      <c r="K359" s="9"/>
    </row>
    <row r="360" spans="2:11" ht="19.5" customHeight="1" outlineLevel="1" x14ac:dyDescent="0.3">
      <c r="B360" s="20">
        <v>10.55</v>
      </c>
      <c r="C360" s="61" t="s">
        <v>687</v>
      </c>
      <c r="D360" s="72" t="str">
        <f t="shared" si="10"/>
        <v>10.55 _ ՀՋ-2026</v>
      </c>
      <c r="E360" s="20" t="s">
        <v>2</v>
      </c>
      <c r="F360" s="20">
        <v>6</v>
      </c>
      <c r="G360" s="20" t="s">
        <v>500</v>
      </c>
      <c r="H360" s="54" t="s">
        <v>716</v>
      </c>
      <c r="I360" s="20" t="str" cm="1">
        <f t="array" ref="I360">_xlfn.IFS(H360="Ոչ ընթացակարգային","12,3",H360="Գնանշման հարցում","13,1",H360="Մեկ անձից գնում","14,1",H360="Բաց մրցույթ","15,2",H360="Պարզեցված ընթացակարգ","12,1")</f>
        <v>12,3</v>
      </c>
      <c r="J360" s="42" t="s">
        <v>312</v>
      </c>
      <c r="K360" s="9"/>
    </row>
    <row r="361" spans="2:11" ht="19.5" customHeight="1" outlineLevel="1" x14ac:dyDescent="0.3">
      <c r="B361" s="20">
        <v>10.56</v>
      </c>
      <c r="C361" s="61" t="s">
        <v>688</v>
      </c>
      <c r="D361" s="72" t="str">
        <f t="shared" si="10"/>
        <v>10.56 _ ՀՋ-2026</v>
      </c>
      <c r="E361" s="20" t="s">
        <v>2</v>
      </c>
      <c r="F361" s="20">
        <v>5</v>
      </c>
      <c r="G361" s="20" t="s">
        <v>500</v>
      </c>
      <c r="H361" s="54" t="s">
        <v>716</v>
      </c>
      <c r="I361" s="20" t="str" cm="1">
        <f t="array" ref="I361">_xlfn.IFS(H361="Ոչ ընթացակարգային","12,3",H361="Գնանշման հարցում","13,1",H361="Մեկ անձից գնում","14,1",H361="Բաց մրցույթ","15,2",H361="Պարզեցված ընթացակարգ","12,1")</f>
        <v>12,3</v>
      </c>
      <c r="J361" s="42" t="s">
        <v>312</v>
      </c>
      <c r="K361" s="9"/>
    </row>
    <row r="362" spans="2:11" ht="19.5" customHeight="1" outlineLevel="1" x14ac:dyDescent="0.3">
      <c r="B362" s="20">
        <v>10.57</v>
      </c>
      <c r="C362" s="61" t="s">
        <v>109</v>
      </c>
      <c r="D362" s="72" t="str">
        <f t="shared" si="10"/>
        <v>10.57 _ ՀՋ-2026</v>
      </c>
      <c r="E362" s="20" t="s">
        <v>2</v>
      </c>
      <c r="F362" s="20">
        <v>14</v>
      </c>
      <c r="G362" s="20" t="s">
        <v>500</v>
      </c>
      <c r="H362" s="54" t="s">
        <v>716</v>
      </c>
      <c r="I362" s="20" t="str" cm="1">
        <f t="array" ref="I362">_xlfn.IFS(H362="Ոչ ընթացակարգային","12,3",H362="Գնանշման հարցում","13,1",H362="Մեկ անձից գնում","14,1",H362="Բաց մրցույթ","15,2",H362="Պարզեցված ընթացակարգ","12,1")</f>
        <v>12,3</v>
      </c>
      <c r="J362" s="42" t="s">
        <v>312</v>
      </c>
      <c r="K362" s="9"/>
    </row>
    <row r="363" spans="2:11" ht="19.5" customHeight="1" outlineLevel="1" x14ac:dyDescent="0.3">
      <c r="B363" s="20">
        <v>10.58</v>
      </c>
      <c r="C363" s="61" t="s">
        <v>115</v>
      </c>
      <c r="D363" s="72" t="str">
        <f t="shared" si="10"/>
        <v>10.58 _ ՀՋ-2026</v>
      </c>
      <c r="E363" s="20" t="s">
        <v>2</v>
      </c>
      <c r="F363" s="20">
        <v>3</v>
      </c>
      <c r="G363" s="20" t="s">
        <v>500</v>
      </c>
      <c r="H363" s="54" t="s">
        <v>716</v>
      </c>
      <c r="I363" s="20" t="str" cm="1">
        <f t="array" ref="I363">_xlfn.IFS(H363="Ոչ ընթացակարգային","12,3",H363="Գնանշման հարցում","13,1",H363="Մեկ անձից գնում","14,1",H363="Բաց մրցույթ","15,2",H363="Պարզեցված ընթացակարգ","12,1")</f>
        <v>12,3</v>
      </c>
      <c r="J363" s="42" t="s">
        <v>312</v>
      </c>
      <c r="K363" s="9"/>
    </row>
    <row r="364" spans="2:11" ht="19.5" customHeight="1" outlineLevel="1" x14ac:dyDescent="0.3">
      <c r="B364" s="20">
        <v>10.59</v>
      </c>
      <c r="C364" s="61" t="s">
        <v>116</v>
      </c>
      <c r="D364" s="72" t="str">
        <f t="shared" si="10"/>
        <v>10.59 _ ՀՋ-2026</v>
      </c>
      <c r="E364" s="20" t="s">
        <v>2</v>
      </c>
      <c r="F364" s="20">
        <v>2</v>
      </c>
      <c r="G364" s="20" t="s">
        <v>500</v>
      </c>
      <c r="H364" s="54" t="s">
        <v>716</v>
      </c>
      <c r="I364" s="20" t="str" cm="1">
        <f t="array" ref="I364">_xlfn.IFS(H364="Ոչ ընթացակարգային","12,3",H364="Գնանշման հարցում","13,1",H364="Մեկ անձից գնում","14,1",H364="Բաց մրցույթ","15,2",H364="Պարզեցված ընթացակարգ","12,1")</f>
        <v>12,3</v>
      </c>
      <c r="J364" s="42" t="s">
        <v>312</v>
      </c>
      <c r="K364" s="9"/>
    </row>
    <row r="365" spans="2:11" ht="19.5" customHeight="1" outlineLevel="1" x14ac:dyDescent="0.3">
      <c r="B365" s="22">
        <v>10.6</v>
      </c>
      <c r="C365" s="61" t="s">
        <v>117</v>
      </c>
      <c r="D365" s="72" t="str">
        <f t="shared" si="10"/>
        <v>10.6 _ ՀՋ-2026</v>
      </c>
      <c r="E365" s="20" t="s">
        <v>2</v>
      </c>
      <c r="F365" s="20">
        <v>1</v>
      </c>
      <c r="G365" s="20" t="s">
        <v>500</v>
      </c>
      <c r="H365" s="54" t="s">
        <v>716</v>
      </c>
      <c r="I365" s="20" t="str" cm="1">
        <f t="array" ref="I365">_xlfn.IFS(H365="Ոչ ընթացակարգային","12,3",H365="Գնանշման հարցում","13,1",H365="Մեկ անձից գնում","14,1",H365="Բաց մրցույթ","15,2",H365="Պարզեցված ընթացակարգ","12,1")</f>
        <v>12,3</v>
      </c>
      <c r="J365" s="42" t="s">
        <v>312</v>
      </c>
      <c r="K365" s="9"/>
    </row>
    <row r="366" spans="2:11" ht="19.5" customHeight="1" outlineLevel="1" x14ac:dyDescent="0.3">
      <c r="B366" s="20">
        <v>10.61</v>
      </c>
      <c r="C366" s="61" t="s">
        <v>118</v>
      </c>
      <c r="D366" s="72" t="str">
        <f t="shared" si="10"/>
        <v>10.61 _ ՀՋ-2026</v>
      </c>
      <c r="E366" s="20" t="s">
        <v>2</v>
      </c>
      <c r="F366" s="20">
        <v>1</v>
      </c>
      <c r="G366" s="20" t="s">
        <v>500</v>
      </c>
      <c r="H366" s="54" t="s">
        <v>716</v>
      </c>
      <c r="I366" s="20" t="str" cm="1">
        <f t="array" ref="I366">_xlfn.IFS(H366="Ոչ ընթացակարգային","12,3",H366="Գնանշման հարցում","13,1",H366="Մեկ անձից գնում","14,1",H366="Բաց մրցույթ","15,2",H366="Պարզեցված ընթացակարգ","12,1")</f>
        <v>12,3</v>
      </c>
      <c r="J366" s="42" t="s">
        <v>312</v>
      </c>
      <c r="K366" s="9"/>
    </row>
    <row r="367" spans="2:11" ht="19.5" customHeight="1" outlineLevel="1" x14ac:dyDescent="0.3">
      <c r="B367" s="20">
        <v>10.62</v>
      </c>
      <c r="C367" s="61" t="s">
        <v>119</v>
      </c>
      <c r="D367" s="72" t="str">
        <f t="shared" si="10"/>
        <v>10.62 _ ՀՋ-2026</v>
      </c>
      <c r="E367" s="20" t="s">
        <v>2</v>
      </c>
      <c r="F367" s="20">
        <v>10</v>
      </c>
      <c r="G367" s="20" t="s">
        <v>500</v>
      </c>
      <c r="H367" s="54" t="s">
        <v>716</v>
      </c>
      <c r="I367" s="20" t="str" cm="1">
        <f t="array" ref="I367">_xlfn.IFS(H367="Ոչ ընթացակարգային","12,3",H367="Գնանշման հարցում","13,1",H367="Մեկ անձից գնում","14,1",H367="Բաց մրցույթ","15,2",H367="Պարզեցված ընթացակարգ","12,1")</f>
        <v>12,3</v>
      </c>
      <c r="J367" s="42" t="s">
        <v>312</v>
      </c>
      <c r="K367" s="9"/>
    </row>
    <row r="368" spans="2:11" ht="19.5" customHeight="1" outlineLevel="1" x14ac:dyDescent="0.3">
      <c r="B368" s="20">
        <v>10.63</v>
      </c>
      <c r="C368" s="61" t="s">
        <v>120</v>
      </c>
      <c r="D368" s="72" t="str">
        <f t="shared" si="10"/>
        <v>10.63 _ ՀՋ-2026</v>
      </c>
      <c r="E368" s="20" t="s">
        <v>2</v>
      </c>
      <c r="F368" s="20">
        <v>20</v>
      </c>
      <c r="G368" s="20" t="s">
        <v>500</v>
      </c>
      <c r="H368" s="54" t="s">
        <v>716</v>
      </c>
      <c r="I368" s="20" t="str" cm="1">
        <f t="array" ref="I368">_xlfn.IFS(H368="Ոչ ընթացակարգային","12,3",H368="Գնանշման հարցում","13,1",H368="Մեկ անձից գնում","14,1",H368="Բաց մրցույթ","15,2",H368="Պարզեցված ընթացակարգ","12,1")</f>
        <v>12,3</v>
      </c>
      <c r="J368" s="42" t="s">
        <v>312</v>
      </c>
      <c r="K368" s="9"/>
    </row>
    <row r="369" spans="2:11" ht="19.5" customHeight="1" outlineLevel="1" x14ac:dyDescent="0.3">
      <c r="B369" s="20">
        <v>10.64</v>
      </c>
      <c r="C369" s="61" t="s">
        <v>121</v>
      </c>
      <c r="D369" s="72" t="str">
        <f t="shared" si="10"/>
        <v>10.64 _ ՀՋ-2026</v>
      </c>
      <c r="E369" s="20" t="s">
        <v>2</v>
      </c>
      <c r="F369" s="20">
        <v>30</v>
      </c>
      <c r="G369" s="20" t="s">
        <v>500</v>
      </c>
      <c r="H369" s="54" t="s">
        <v>716</v>
      </c>
      <c r="I369" s="20" t="str" cm="1">
        <f t="array" ref="I369">_xlfn.IFS(H369="Ոչ ընթացակարգային","12,3",H369="Գնանշման հարցում","13,1",H369="Մեկ անձից գնում","14,1",H369="Բաց մրցույթ","15,2",H369="Պարզեցված ընթացակարգ","12,1")</f>
        <v>12,3</v>
      </c>
      <c r="J369" s="42" t="s">
        <v>312</v>
      </c>
      <c r="K369" s="9"/>
    </row>
    <row r="370" spans="2:11" ht="19.5" customHeight="1" outlineLevel="1" x14ac:dyDescent="0.3">
      <c r="B370" s="20">
        <v>10.65</v>
      </c>
      <c r="C370" s="61" t="s">
        <v>123</v>
      </c>
      <c r="D370" s="72" t="str">
        <f t="shared" ref="D370:D430" si="11">B370&amp;" " &amp; "_" &amp; " " &amp; "ՀՋ-2026"</f>
        <v>10.65 _ ՀՋ-2026</v>
      </c>
      <c r="E370" s="20" t="s">
        <v>2</v>
      </c>
      <c r="F370" s="20">
        <v>5</v>
      </c>
      <c r="G370" s="20" t="s">
        <v>500</v>
      </c>
      <c r="H370" s="54" t="s">
        <v>716</v>
      </c>
      <c r="I370" s="20" t="str" cm="1">
        <f t="array" ref="I370">_xlfn.IFS(H370="Ոչ ընթացակարգային","12,3",H370="Գնանշման հարցում","13,1",H370="Մեկ անձից գնում","14,1",H370="Բաց մրցույթ","15,2",H370="Պարզեցված ընթացակարգ","12,1")</f>
        <v>12,3</v>
      </c>
      <c r="J370" s="42" t="s">
        <v>312</v>
      </c>
      <c r="K370" s="9"/>
    </row>
    <row r="371" spans="2:11" ht="19.5" customHeight="1" outlineLevel="1" x14ac:dyDescent="0.3">
      <c r="B371" s="20">
        <v>10.66</v>
      </c>
      <c r="C371" s="61" t="s">
        <v>126</v>
      </c>
      <c r="D371" s="72" t="str">
        <f t="shared" si="11"/>
        <v>10.66 _ ՀՋ-2026</v>
      </c>
      <c r="E371" s="20" t="s">
        <v>37</v>
      </c>
      <c r="F371" s="20">
        <v>2</v>
      </c>
      <c r="G371" s="20" t="s">
        <v>500</v>
      </c>
      <c r="H371" s="54" t="s">
        <v>716</v>
      </c>
      <c r="I371" s="20" t="str" cm="1">
        <f t="array" ref="I371">_xlfn.IFS(H371="Ոչ ընթացակարգային","12,3",H371="Գնանշման հարցում","13,1",H371="Մեկ անձից գնում","14,1",H371="Բաց մրցույթ","15,2",H371="Պարզեցված ընթացակարգ","12,1")</f>
        <v>12,3</v>
      </c>
      <c r="J371" s="42" t="s">
        <v>312</v>
      </c>
      <c r="K371" s="9"/>
    </row>
    <row r="372" spans="2:11" ht="19.5" customHeight="1" outlineLevel="1" x14ac:dyDescent="0.3">
      <c r="B372" s="20">
        <v>10.67</v>
      </c>
      <c r="C372" s="61" t="s">
        <v>129</v>
      </c>
      <c r="D372" s="72" t="str">
        <f t="shared" si="11"/>
        <v>10.67 _ ՀՋ-2026</v>
      </c>
      <c r="E372" s="20" t="s">
        <v>2</v>
      </c>
      <c r="F372" s="20">
        <v>5</v>
      </c>
      <c r="G372" s="20" t="s">
        <v>500</v>
      </c>
      <c r="H372" s="54" t="s">
        <v>716</v>
      </c>
      <c r="I372" s="20" t="str" cm="1">
        <f t="array" ref="I372">_xlfn.IFS(H372="Ոչ ընթացակարգային","12,3",H372="Գնանշման հարցում","13,1",H372="Մեկ անձից գնում","14,1",H372="Բաց մրցույթ","15,2",H372="Պարզեցված ընթացակարգ","12,1")</f>
        <v>12,3</v>
      </c>
      <c r="J372" s="42" t="s">
        <v>312</v>
      </c>
      <c r="K372" s="9"/>
    </row>
    <row r="373" spans="2:11" ht="19.5" customHeight="1" outlineLevel="1" x14ac:dyDescent="0.3">
      <c r="B373" s="20">
        <v>10.68</v>
      </c>
      <c r="C373" s="61" t="s">
        <v>476</v>
      </c>
      <c r="D373" s="72" t="str">
        <f t="shared" si="11"/>
        <v>10.68 _ ՀՋ-2026</v>
      </c>
      <c r="E373" s="20" t="s">
        <v>2</v>
      </c>
      <c r="F373" s="20">
        <v>5</v>
      </c>
      <c r="G373" s="20" t="s">
        <v>500</v>
      </c>
      <c r="H373" s="54" t="s">
        <v>716</v>
      </c>
      <c r="I373" s="20" t="str" cm="1">
        <f t="array" ref="I373">_xlfn.IFS(H373="Ոչ ընթացակարգային","12,3",H373="Գնանշման հարցում","13,1",H373="Մեկ անձից գնում","14,1",H373="Բաց մրցույթ","15,2",H373="Պարզեցված ընթացակարգ","12,1")</f>
        <v>12,3</v>
      </c>
      <c r="J373" s="42" t="s">
        <v>312</v>
      </c>
      <c r="K373" s="9"/>
    </row>
    <row r="374" spans="2:11" ht="19.5" customHeight="1" outlineLevel="1" x14ac:dyDescent="0.3">
      <c r="B374" s="20">
        <v>10.69</v>
      </c>
      <c r="C374" s="61" t="s">
        <v>130</v>
      </c>
      <c r="D374" s="72" t="str">
        <f t="shared" si="11"/>
        <v>10.69 _ ՀՋ-2026</v>
      </c>
      <c r="E374" s="20" t="s">
        <v>2</v>
      </c>
      <c r="F374" s="20">
        <v>1</v>
      </c>
      <c r="G374" s="20" t="s">
        <v>500</v>
      </c>
      <c r="H374" s="54" t="s">
        <v>716</v>
      </c>
      <c r="I374" s="20" t="str" cm="1">
        <f t="array" ref="I374">_xlfn.IFS(H374="Ոչ ընթացակարգային","12,3",H374="Գնանշման հարցում","13,1",H374="Մեկ անձից գնում","14,1",H374="Բաց մրցույթ","15,2",H374="Պարզեցված ընթացակարգ","12,1")</f>
        <v>12,3</v>
      </c>
      <c r="J374" s="42" t="s">
        <v>312</v>
      </c>
      <c r="K374" s="9"/>
    </row>
    <row r="375" spans="2:11" ht="19.5" customHeight="1" outlineLevel="1" x14ac:dyDescent="0.3">
      <c r="B375" s="22">
        <v>10.7</v>
      </c>
      <c r="C375" s="61" t="s">
        <v>131</v>
      </c>
      <c r="D375" s="72" t="str">
        <f t="shared" si="11"/>
        <v>10.7 _ ՀՋ-2026</v>
      </c>
      <c r="E375" s="20" t="s">
        <v>2</v>
      </c>
      <c r="F375" s="20">
        <v>1</v>
      </c>
      <c r="G375" s="20" t="s">
        <v>500</v>
      </c>
      <c r="H375" s="54" t="s">
        <v>716</v>
      </c>
      <c r="I375" s="20" t="str" cm="1">
        <f t="array" ref="I375">_xlfn.IFS(H375="Ոչ ընթացակարգային","12,3",H375="Գնանշման հարցում","13,1",H375="Մեկ անձից գնում","14,1",H375="Բաց մրցույթ","15,2",H375="Պարզեցված ընթացակարգ","12,1")</f>
        <v>12,3</v>
      </c>
      <c r="J375" s="42" t="s">
        <v>312</v>
      </c>
      <c r="K375" s="9"/>
    </row>
    <row r="376" spans="2:11" ht="19.5" customHeight="1" outlineLevel="1" x14ac:dyDescent="0.3">
      <c r="B376" s="20">
        <v>10.71</v>
      </c>
      <c r="C376" s="61" t="s">
        <v>132</v>
      </c>
      <c r="D376" s="72" t="str">
        <f t="shared" si="11"/>
        <v>10.71 _ ՀՋ-2026</v>
      </c>
      <c r="E376" s="20" t="s">
        <v>2</v>
      </c>
      <c r="F376" s="20">
        <v>2</v>
      </c>
      <c r="G376" s="20" t="s">
        <v>500</v>
      </c>
      <c r="H376" s="54" t="s">
        <v>716</v>
      </c>
      <c r="I376" s="20" t="str" cm="1">
        <f t="array" ref="I376">_xlfn.IFS(H376="Ոչ ընթացակարգային","12,3",H376="Գնանշման հարցում","13,1",H376="Մեկ անձից գնում","14,1",H376="Բաց մրցույթ","15,2",H376="Պարզեցված ընթացակարգ","12,1")</f>
        <v>12,3</v>
      </c>
      <c r="J376" s="42" t="s">
        <v>312</v>
      </c>
      <c r="K376" s="9"/>
    </row>
    <row r="377" spans="2:11" ht="19.5" customHeight="1" outlineLevel="1" x14ac:dyDescent="0.3">
      <c r="B377" s="20">
        <v>10.72</v>
      </c>
      <c r="C377" s="61" t="s">
        <v>135</v>
      </c>
      <c r="D377" s="72" t="str">
        <f t="shared" si="11"/>
        <v>10.72 _ ՀՋ-2026</v>
      </c>
      <c r="E377" s="20" t="s">
        <v>2</v>
      </c>
      <c r="F377" s="20">
        <v>3</v>
      </c>
      <c r="G377" s="20" t="s">
        <v>500</v>
      </c>
      <c r="H377" s="54" t="s">
        <v>716</v>
      </c>
      <c r="I377" s="20" t="str" cm="1">
        <f t="array" ref="I377">_xlfn.IFS(H377="Ոչ ընթացակարգային","12,3",H377="Գնանշման հարցում","13,1",H377="Մեկ անձից գնում","14,1",H377="Բաց մրցույթ","15,2",H377="Պարզեցված ընթացակարգ","12,1")</f>
        <v>12,3</v>
      </c>
      <c r="J377" s="42" t="s">
        <v>312</v>
      </c>
      <c r="K377" s="9"/>
    </row>
    <row r="378" spans="2:11" ht="19.5" customHeight="1" outlineLevel="1" x14ac:dyDescent="0.3">
      <c r="B378" s="20">
        <v>10.73</v>
      </c>
      <c r="C378" s="61" t="s">
        <v>136</v>
      </c>
      <c r="D378" s="72" t="str">
        <f t="shared" si="11"/>
        <v>10.73 _ ՀՋ-2026</v>
      </c>
      <c r="E378" s="20" t="s">
        <v>2</v>
      </c>
      <c r="F378" s="20">
        <v>3</v>
      </c>
      <c r="G378" s="20" t="s">
        <v>500</v>
      </c>
      <c r="H378" s="54" t="s">
        <v>716</v>
      </c>
      <c r="I378" s="20" t="str" cm="1">
        <f t="array" ref="I378">_xlfn.IFS(H378="Ոչ ընթացակարգային","12,3",H378="Գնանշման հարցում","13,1",H378="Մեկ անձից գնում","14,1",H378="Բաց մրցույթ","15,2",H378="Պարզեցված ընթացակարգ","12,1")</f>
        <v>12,3</v>
      </c>
      <c r="J378" s="42" t="s">
        <v>312</v>
      </c>
      <c r="K378" s="9"/>
    </row>
    <row r="379" spans="2:11" ht="19.5" customHeight="1" outlineLevel="1" x14ac:dyDescent="0.3">
      <c r="B379" s="20">
        <v>10.74</v>
      </c>
      <c r="C379" s="61" t="s">
        <v>137</v>
      </c>
      <c r="D379" s="72" t="str">
        <f t="shared" si="11"/>
        <v>10.74 _ ՀՋ-2026</v>
      </c>
      <c r="E379" s="20" t="s">
        <v>2</v>
      </c>
      <c r="F379" s="20">
        <v>3</v>
      </c>
      <c r="G379" s="20" t="s">
        <v>500</v>
      </c>
      <c r="H379" s="54" t="s">
        <v>716</v>
      </c>
      <c r="I379" s="20" t="str" cm="1">
        <f t="array" ref="I379">_xlfn.IFS(H379="Ոչ ընթացակարգային","12,3",H379="Գնանշման հարցում","13,1",H379="Մեկ անձից գնում","14,1",H379="Բաց մրցույթ","15,2",H379="Պարզեցված ընթացակարգ","12,1")</f>
        <v>12,3</v>
      </c>
      <c r="J379" s="42" t="s">
        <v>312</v>
      </c>
      <c r="K379" s="9"/>
    </row>
    <row r="380" spans="2:11" ht="19.5" customHeight="1" outlineLevel="1" x14ac:dyDescent="0.3">
      <c r="B380" s="20">
        <v>10.75</v>
      </c>
      <c r="C380" s="61" t="s">
        <v>138</v>
      </c>
      <c r="D380" s="72" t="str">
        <f t="shared" si="11"/>
        <v>10.75 _ ՀՋ-2026</v>
      </c>
      <c r="E380" s="20" t="s">
        <v>2</v>
      </c>
      <c r="F380" s="20">
        <v>10</v>
      </c>
      <c r="G380" s="20" t="s">
        <v>500</v>
      </c>
      <c r="H380" s="54" t="s">
        <v>716</v>
      </c>
      <c r="I380" s="20" t="str" cm="1">
        <f t="array" ref="I380">_xlfn.IFS(H380="Ոչ ընթացակարգային","12,3",H380="Գնանշման հարցում","13,1",H380="Մեկ անձից գնում","14,1",H380="Բաց մրցույթ","15,2",H380="Պարզեցված ընթացակարգ","12,1")</f>
        <v>12,3</v>
      </c>
      <c r="J380" s="42" t="s">
        <v>312</v>
      </c>
      <c r="K380" s="9"/>
    </row>
    <row r="381" spans="2:11" ht="19.5" customHeight="1" outlineLevel="1" x14ac:dyDescent="0.3">
      <c r="B381" s="20">
        <v>10.76</v>
      </c>
      <c r="C381" s="61" t="s">
        <v>160</v>
      </c>
      <c r="D381" s="72" t="str">
        <f t="shared" si="11"/>
        <v>10.76 _ ՀՋ-2026</v>
      </c>
      <c r="E381" s="20" t="s">
        <v>2</v>
      </c>
      <c r="F381" s="20">
        <v>5</v>
      </c>
      <c r="G381" s="20" t="s">
        <v>500</v>
      </c>
      <c r="H381" s="54" t="s">
        <v>716</v>
      </c>
      <c r="I381" s="20" t="str" cm="1">
        <f t="array" ref="I381">_xlfn.IFS(H381="Ոչ ընթացակարգային","12,3",H381="Գնանշման հարցում","13,1",H381="Մեկ անձից գնում","14,1",H381="Բաց մրցույթ","15,2",H381="Պարզեցված ընթացակարգ","12,1")</f>
        <v>12,3</v>
      </c>
      <c r="J381" s="42" t="s">
        <v>312</v>
      </c>
      <c r="K381" s="9"/>
    </row>
    <row r="382" spans="2:11" ht="19.5" customHeight="1" outlineLevel="1" x14ac:dyDescent="0.3">
      <c r="B382" s="20">
        <v>10.77</v>
      </c>
      <c r="C382" s="61" t="s">
        <v>175</v>
      </c>
      <c r="D382" s="72" t="str">
        <f t="shared" si="11"/>
        <v>10.77 _ ՀՋ-2026</v>
      </c>
      <c r="E382" s="20" t="s">
        <v>2</v>
      </c>
      <c r="F382" s="20">
        <v>500</v>
      </c>
      <c r="G382" s="20" t="s">
        <v>500</v>
      </c>
      <c r="H382" s="54" t="s">
        <v>716</v>
      </c>
      <c r="I382" s="20" t="str" cm="1">
        <f t="array" ref="I382">_xlfn.IFS(H382="Ոչ ընթացակարգային","12,3",H382="Գնանշման հարցում","13,1",H382="Մեկ անձից գնում","14,1",H382="Բաց մրցույթ","15,2",H382="Պարզեցված ընթացակարգ","12,1")</f>
        <v>12,3</v>
      </c>
      <c r="J382" s="42" t="s">
        <v>312</v>
      </c>
      <c r="K382" s="9"/>
    </row>
    <row r="383" spans="2:11" ht="19.5" customHeight="1" outlineLevel="1" x14ac:dyDescent="0.3">
      <c r="B383" s="20">
        <v>10.78</v>
      </c>
      <c r="C383" s="61" t="s">
        <v>1162</v>
      </c>
      <c r="D383" s="72" t="str">
        <f t="shared" si="11"/>
        <v>10.78 _ ՀՋ-2026</v>
      </c>
      <c r="E383" s="20" t="s">
        <v>2</v>
      </c>
      <c r="F383" s="20">
        <v>4</v>
      </c>
      <c r="G383" s="20" t="s">
        <v>500</v>
      </c>
      <c r="H383" s="54" t="s">
        <v>716</v>
      </c>
      <c r="I383" s="20" t="str" cm="1">
        <f t="array" ref="I383">_xlfn.IFS(H383="Ոչ ընթացակարգային","12,3",H383="Գնանշման հարցում","13,1",H383="Մեկ անձից գնում","14,1",H383="Բաց մրցույթ","15,2",H383="Պարզեցված ընթացակարգ","12,1")</f>
        <v>12,3</v>
      </c>
      <c r="J383" s="42" t="s">
        <v>312</v>
      </c>
      <c r="K383" s="9"/>
    </row>
    <row r="384" spans="2:11" ht="19.5" customHeight="1" outlineLevel="1" x14ac:dyDescent="0.3">
      <c r="B384" s="20">
        <v>10.79</v>
      </c>
      <c r="C384" s="61" t="s">
        <v>1177</v>
      </c>
      <c r="D384" s="72" t="str">
        <f t="shared" si="11"/>
        <v>10.79 _ ՀՋ-2026</v>
      </c>
      <c r="E384" s="20" t="s">
        <v>2</v>
      </c>
      <c r="F384" s="20">
        <v>100</v>
      </c>
      <c r="G384" s="20" t="s">
        <v>500</v>
      </c>
      <c r="H384" s="54" t="s">
        <v>716</v>
      </c>
      <c r="I384" s="20" t="str" cm="1">
        <f t="array" ref="I384">_xlfn.IFS(H384="Ոչ ընթացակարգային","12,3",H384="Գնանշման հարցում","13,1",H384="Մեկ անձից գնում","14,1",H384="Բաց մրցույթ","15,2",H384="Պարզեցված ընթացակարգ","12,1")</f>
        <v>12,3</v>
      </c>
      <c r="J384" s="42" t="s">
        <v>312</v>
      </c>
      <c r="K384" s="9"/>
    </row>
    <row r="385" spans="2:11" ht="19.5" customHeight="1" outlineLevel="1" x14ac:dyDescent="0.3">
      <c r="B385" s="20">
        <v>10.8</v>
      </c>
      <c r="C385" s="61" t="s">
        <v>1169</v>
      </c>
      <c r="D385" s="72" t="str">
        <f t="shared" si="11"/>
        <v>10.8 _ ՀՋ-2026</v>
      </c>
      <c r="E385" s="20" t="s">
        <v>2</v>
      </c>
      <c r="F385" s="20">
        <v>20</v>
      </c>
      <c r="G385" s="20" t="s">
        <v>500</v>
      </c>
      <c r="H385" s="54" t="s">
        <v>716</v>
      </c>
      <c r="I385" s="20" t="str" cm="1">
        <f t="array" ref="I385">_xlfn.IFS(H385="Ոչ ընթացակարգային","12,3",H385="Գնանշման հարցում","13,1",H385="Մեկ անձից գնում","14,1",H385="Բաց մրցույթ","15,2",H385="Պարզեցված ընթացակարգ","12,1")</f>
        <v>12,3</v>
      </c>
      <c r="J385" s="42" t="s">
        <v>312</v>
      </c>
      <c r="K385" s="9"/>
    </row>
    <row r="386" spans="2:11" ht="19.5" customHeight="1" outlineLevel="1" x14ac:dyDescent="0.3">
      <c r="B386" s="20">
        <v>10.81</v>
      </c>
      <c r="C386" s="61" t="s">
        <v>1167</v>
      </c>
      <c r="D386" s="72" t="str">
        <f t="shared" si="11"/>
        <v>10.81 _ ՀՋ-2026</v>
      </c>
      <c r="E386" s="20" t="s">
        <v>2</v>
      </c>
      <c r="F386" s="20">
        <v>20</v>
      </c>
      <c r="G386" s="20" t="s">
        <v>500</v>
      </c>
      <c r="H386" s="54" t="s">
        <v>716</v>
      </c>
      <c r="I386" s="20" t="str" cm="1">
        <f t="array" ref="I386">_xlfn.IFS(H386="Ոչ ընթացակարգային","12,3",H386="Գնանշման հարցում","13,1",H386="Մեկ անձից գնում","14,1",H386="Բաց մրցույթ","15,2",H386="Պարզեցված ընթացակարգ","12,1")</f>
        <v>12,3</v>
      </c>
      <c r="J386" s="42" t="s">
        <v>312</v>
      </c>
      <c r="K386" s="9"/>
    </row>
    <row r="387" spans="2:11" ht="19.5" customHeight="1" outlineLevel="1" x14ac:dyDescent="0.3">
      <c r="B387" s="20">
        <v>10.82</v>
      </c>
      <c r="C387" s="61" t="s">
        <v>1156</v>
      </c>
      <c r="D387" s="72" t="str">
        <f t="shared" si="11"/>
        <v>10.82 _ ՀՋ-2026</v>
      </c>
      <c r="E387" s="20" t="s">
        <v>2</v>
      </c>
      <c r="F387" s="20">
        <v>2000</v>
      </c>
      <c r="G387" s="20" t="s">
        <v>500</v>
      </c>
      <c r="H387" s="54" t="s">
        <v>716</v>
      </c>
      <c r="I387" s="20" t="str" cm="1">
        <f t="array" ref="I387">_xlfn.IFS(H387="Ոչ ընթացակարգային","12,3",H387="Գնանշման հարցում","13,1",H387="Մեկ անձից գնում","14,1",H387="Բաց մրցույթ","15,2",H387="Պարզեցված ընթացակարգ","12,1")</f>
        <v>12,3</v>
      </c>
      <c r="J387" s="42" t="s">
        <v>312</v>
      </c>
      <c r="K387" s="9"/>
    </row>
    <row r="388" spans="2:11" ht="19.5" customHeight="1" outlineLevel="1" x14ac:dyDescent="0.3">
      <c r="B388" s="20">
        <v>10.83</v>
      </c>
      <c r="C388" s="61" t="s">
        <v>1163</v>
      </c>
      <c r="D388" s="72" t="str">
        <f t="shared" si="11"/>
        <v>10.83 _ ՀՋ-2026</v>
      </c>
      <c r="E388" s="20" t="s">
        <v>2</v>
      </c>
      <c r="F388" s="20">
        <v>350</v>
      </c>
      <c r="G388" s="20" t="s">
        <v>500</v>
      </c>
      <c r="H388" s="54" t="s">
        <v>716</v>
      </c>
      <c r="I388" s="20" t="str" cm="1">
        <f t="array" ref="I388">_xlfn.IFS(H388="Ոչ ընթացակարգային","12,3",H388="Գնանշման հարցում","13,1",H388="Մեկ անձից գնում","14,1",H388="Բաց մրցույթ","15,2",H388="Պարզեցված ընթացակարգ","12,1")</f>
        <v>12,3</v>
      </c>
      <c r="J388" s="42" t="s">
        <v>312</v>
      </c>
      <c r="K388" s="9"/>
    </row>
    <row r="389" spans="2:11" ht="19.5" customHeight="1" outlineLevel="1" x14ac:dyDescent="0.3">
      <c r="B389" s="20">
        <v>10.84</v>
      </c>
      <c r="C389" s="61" t="s">
        <v>1166</v>
      </c>
      <c r="D389" s="72" t="str">
        <f t="shared" si="11"/>
        <v>10.84 _ ՀՋ-2026</v>
      </c>
      <c r="E389" s="20" t="s">
        <v>2</v>
      </c>
      <c r="F389" s="20">
        <v>50</v>
      </c>
      <c r="G389" s="20" t="s">
        <v>500</v>
      </c>
      <c r="H389" s="54" t="s">
        <v>716</v>
      </c>
      <c r="I389" s="20" t="str" cm="1">
        <f t="array" ref="I389">_xlfn.IFS(H389="Ոչ ընթացակարգային","12,3",H389="Գնանշման հարցում","13,1",H389="Մեկ անձից գնում","14,1",H389="Բաց մրցույթ","15,2",H389="Պարզեցված ընթացակարգ","12,1")</f>
        <v>12,3</v>
      </c>
      <c r="J389" s="42" t="s">
        <v>312</v>
      </c>
      <c r="K389" s="9"/>
    </row>
    <row r="390" spans="2:11" ht="19.5" customHeight="1" outlineLevel="1" x14ac:dyDescent="0.3">
      <c r="B390" s="20">
        <v>10.85</v>
      </c>
      <c r="C390" s="61" t="s">
        <v>1172</v>
      </c>
      <c r="D390" s="72" t="str">
        <f t="shared" si="11"/>
        <v>10.85 _ ՀՋ-2026</v>
      </c>
      <c r="E390" s="20" t="s">
        <v>2</v>
      </c>
      <c r="F390" s="20">
        <v>100</v>
      </c>
      <c r="G390" s="20" t="s">
        <v>500</v>
      </c>
      <c r="H390" s="54" t="s">
        <v>716</v>
      </c>
      <c r="I390" s="20" t="str" cm="1">
        <f t="array" ref="I390">_xlfn.IFS(H390="Ոչ ընթացակարգային","12,3",H390="Գնանշման հարցում","13,1",H390="Մեկ անձից գնում","14,1",H390="Բաց մրցույթ","15,2",H390="Պարզեցված ընթացակարգ","12,1")</f>
        <v>12,3</v>
      </c>
      <c r="J390" s="42" t="s">
        <v>312</v>
      </c>
      <c r="K390" s="9"/>
    </row>
    <row r="391" spans="2:11" ht="19.5" customHeight="1" outlineLevel="1" x14ac:dyDescent="0.3">
      <c r="B391" s="20">
        <v>10.86</v>
      </c>
      <c r="C391" s="61" t="s">
        <v>1175</v>
      </c>
      <c r="D391" s="72" t="str">
        <f t="shared" si="11"/>
        <v>10.86 _ ՀՋ-2026</v>
      </c>
      <c r="E391" s="20" t="s">
        <v>2</v>
      </c>
      <c r="F391" s="20">
        <v>50</v>
      </c>
      <c r="G391" s="20" t="s">
        <v>500</v>
      </c>
      <c r="H391" s="54" t="s">
        <v>716</v>
      </c>
      <c r="I391" s="20" t="str" cm="1">
        <f t="array" ref="I391">_xlfn.IFS(H391="Ոչ ընթացակարգային","12,3",H391="Գնանշման հարցում","13,1",H391="Մեկ անձից գնում","14,1",H391="Բաց մրցույթ","15,2",H391="Պարզեցված ընթացակարգ","12,1")</f>
        <v>12,3</v>
      </c>
      <c r="J391" s="42" t="s">
        <v>312</v>
      </c>
      <c r="K391" s="9"/>
    </row>
    <row r="392" spans="2:11" ht="19.5" customHeight="1" outlineLevel="1" x14ac:dyDescent="0.3">
      <c r="B392" s="20">
        <v>10.87</v>
      </c>
      <c r="C392" s="61" t="s">
        <v>1146</v>
      </c>
      <c r="D392" s="72" t="str">
        <f t="shared" si="11"/>
        <v>10.87 _ ՀՋ-2026</v>
      </c>
      <c r="E392" s="20" t="s">
        <v>2</v>
      </c>
      <c r="F392" s="20">
        <v>10</v>
      </c>
      <c r="G392" s="20" t="s">
        <v>500</v>
      </c>
      <c r="H392" s="54" t="s">
        <v>716</v>
      </c>
      <c r="I392" s="20" t="str" cm="1">
        <f t="array" ref="I392">_xlfn.IFS(H392="Ոչ ընթացակարգային","12,3",H392="Գնանշման հարցում","13,1",H392="Մեկ անձից գնում","14,1",H392="Բաց մրցույթ","15,2",H392="Պարզեցված ընթացակարգ","12,1")</f>
        <v>12,3</v>
      </c>
      <c r="J392" s="42" t="s">
        <v>312</v>
      </c>
      <c r="K392" s="9"/>
    </row>
    <row r="393" spans="2:11" ht="19.5" customHeight="1" outlineLevel="1" x14ac:dyDescent="0.3">
      <c r="B393" s="20">
        <v>10.88</v>
      </c>
      <c r="C393" s="61" t="s">
        <v>1174</v>
      </c>
      <c r="D393" s="72" t="str">
        <f t="shared" si="11"/>
        <v>10.88 _ ՀՋ-2026</v>
      </c>
      <c r="E393" s="20" t="s">
        <v>2</v>
      </c>
      <c r="F393" s="20">
        <v>100</v>
      </c>
      <c r="G393" s="20" t="s">
        <v>500</v>
      </c>
      <c r="H393" s="54" t="s">
        <v>716</v>
      </c>
      <c r="I393" s="20" t="str" cm="1">
        <f t="array" ref="I393">_xlfn.IFS(H393="Ոչ ընթացակարգային","12,3",H393="Գնանշման հարցում","13,1",H393="Մեկ անձից գնում","14,1",H393="Բաց մրցույթ","15,2",H393="Պարզեցված ընթացակարգ","12,1")</f>
        <v>12,3</v>
      </c>
      <c r="J393" s="42" t="s">
        <v>312</v>
      </c>
      <c r="K393" s="9"/>
    </row>
    <row r="394" spans="2:11" ht="19.5" customHeight="1" outlineLevel="1" x14ac:dyDescent="0.3">
      <c r="B394" s="20">
        <v>10.89</v>
      </c>
      <c r="C394" s="61" t="s">
        <v>1159</v>
      </c>
      <c r="D394" s="72" t="str">
        <f t="shared" si="11"/>
        <v>10.89 _ ՀՋ-2026</v>
      </c>
      <c r="E394" s="20" t="s">
        <v>2</v>
      </c>
      <c r="F394" s="20">
        <v>450</v>
      </c>
      <c r="G394" s="20" t="s">
        <v>500</v>
      </c>
      <c r="H394" s="54" t="s">
        <v>716</v>
      </c>
      <c r="I394" s="20" t="str" cm="1">
        <f t="array" ref="I394">_xlfn.IFS(H394="Ոչ ընթացակարգային","12,3",H394="Գնանշման հարցում","13,1",H394="Մեկ անձից գնում","14,1",H394="Բաց մրցույթ","15,2",H394="Պարզեցված ընթացակարգ","12,1")</f>
        <v>12,3</v>
      </c>
      <c r="J394" s="42" t="s">
        <v>312</v>
      </c>
      <c r="K394" s="9"/>
    </row>
    <row r="395" spans="2:11" ht="19.5" customHeight="1" outlineLevel="1" x14ac:dyDescent="0.3">
      <c r="B395" s="22">
        <v>10.9</v>
      </c>
      <c r="C395" s="61" t="s">
        <v>1148</v>
      </c>
      <c r="D395" s="72" t="str">
        <f t="shared" si="11"/>
        <v>10.9 _ ՀՋ-2026</v>
      </c>
      <c r="E395" s="20" t="s">
        <v>2</v>
      </c>
      <c r="F395" s="20">
        <v>50</v>
      </c>
      <c r="G395" s="20" t="s">
        <v>500</v>
      </c>
      <c r="H395" s="54" t="s">
        <v>716</v>
      </c>
      <c r="I395" s="20" t="str" cm="1">
        <f t="array" ref="I395">_xlfn.IFS(H395="Ոչ ընթացակարգային","12,3",H395="Գնանշման հարցում","13,1",H395="Մեկ անձից գնում","14,1",H395="Բաց մրցույթ","15,2",H395="Պարզեցված ընթացակարգ","12,1")</f>
        <v>12,3</v>
      </c>
      <c r="J395" s="42" t="s">
        <v>312</v>
      </c>
      <c r="K395" s="9"/>
    </row>
    <row r="396" spans="2:11" ht="19.5" customHeight="1" outlineLevel="1" x14ac:dyDescent="0.3">
      <c r="B396" s="20">
        <v>10.91</v>
      </c>
      <c r="C396" s="61" t="s">
        <v>1149</v>
      </c>
      <c r="D396" s="72" t="str">
        <f t="shared" si="11"/>
        <v>10.91 _ ՀՋ-2026</v>
      </c>
      <c r="E396" s="20" t="s">
        <v>2</v>
      </c>
      <c r="F396" s="20">
        <v>50</v>
      </c>
      <c r="G396" s="20" t="s">
        <v>500</v>
      </c>
      <c r="H396" s="54" t="s">
        <v>716</v>
      </c>
      <c r="I396" s="20" t="str" cm="1">
        <f t="array" ref="I396">_xlfn.IFS(H396="Ոչ ընթացակարգային","12,3",H396="Գնանշման հարցում","13,1",H396="Մեկ անձից գնում","14,1",H396="Բաց մրցույթ","15,2",H396="Պարզեցված ընթացակարգ","12,1")</f>
        <v>12,3</v>
      </c>
      <c r="J396" s="42" t="s">
        <v>312</v>
      </c>
      <c r="K396" s="9"/>
    </row>
    <row r="397" spans="2:11" ht="19.5" customHeight="1" outlineLevel="1" x14ac:dyDescent="0.3">
      <c r="B397" s="20">
        <v>10.92</v>
      </c>
      <c r="C397" s="61" t="s">
        <v>1151</v>
      </c>
      <c r="D397" s="72" t="str">
        <f t="shared" si="11"/>
        <v>10.92 _ ՀՋ-2026</v>
      </c>
      <c r="E397" s="20" t="s">
        <v>2</v>
      </c>
      <c r="F397" s="20">
        <v>200</v>
      </c>
      <c r="G397" s="20" t="s">
        <v>500</v>
      </c>
      <c r="H397" s="54" t="s">
        <v>716</v>
      </c>
      <c r="I397" s="20" t="str" cm="1">
        <f t="array" ref="I397">_xlfn.IFS(H397="Ոչ ընթացակարգային","12,3",H397="Գնանշման հարցում","13,1",H397="Մեկ անձից գնում","14,1",H397="Բաց մրցույթ","15,2",H397="Պարզեցված ընթացակարգ","12,1")</f>
        <v>12,3</v>
      </c>
      <c r="J397" s="42" t="s">
        <v>312</v>
      </c>
      <c r="K397" s="9"/>
    </row>
    <row r="398" spans="2:11" ht="19.5" customHeight="1" outlineLevel="1" x14ac:dyDescent="0.3">
      <c r="B398" s="20">
        <v>10.93</v>
      </c>
      <c r="C398" s="61" t="s">
        <v>1158</v>
      </c>
      <c r="D398" s="72" t="str">
        <f t="shared" si="11"/>
        <v>10.93 _ ՀՋ-2026</v>
      </c>
      <c r="E398" s="20" t="s">
        <v>2</v>
      </c>
      <c r="F398" s="20">
        <v>150</v>
      </c>
      <c r="G398" s="20" t="s">
        <v>500</v>
      </c>
      <c r="H398" s="54" t="s">
        <v>716</v>
      </c>
      <c r="I398" s="20" t="str" cm="1">
        <f t="array" ref="I398">_xlfn.IFS(H398="Ոչ ընթացակարգային","12,3",H398="Գնանշման հարցում","13,1",H398="Մեկ անձից գնում","14,1",H398="Բաց մրցույթ","15,2",H398="Պարզեցված ընթացակարգ","12,1")</f>
        <v>12,3</v>
      </c>
      <c r="J398" s="42" t="s">
        <v>312</v>
      </c>
      <c r="K398" s="9"/>
    </row>
    <row r="399" spans="2:11" ht="19.5" customHeight="1" outlineLevel="1" x14ac:dyDescent="0.3">
      <c r="B399" s="20">
        <v>10.94</v>
      </c>
      <c r="C399" s="61" t="s">
        <v>1154</v>
      </c>
      <c r="D399" s="72" t="str">
        <f t="shared" si="11"/>
        <v>10.94 _ ՀՋ-2026</v>
      </c>
      <c r="E399" s="20" t="s">
        <v>2</v>
      </c>
      <c r="F399" s="20">
        <v>450</v>
      </c>
      <c r="G399" s="20" t="s">
        <v>500</v>
      </c>
      <c r="H399" s="54" t="s">
        <v>716</v>
      </c>
      <c r="I399" s="20" t="str" cm="1">
        <f t="array" ref="I399">_xlfn.IFS(H399="Ոչ ընթացակարգային","12,3",H399="Գնանշման հարցում","13,1",H399="Մեկ անձից գնում","14,1",H399="Բաց մրցույթ","15,2",H399="Պարզեցված ընթացակարգ","12,1")</f>
        <v>12,3</v>
      </c>
      <c r="J399" s="42" t="s">
        <v>312</v>
      </c>
      <c r="K399" s="9"/>
    </row>
    <row r="400" spans="2:11" ht="19.5" customHeight="1" outlineLevel="1" x14ac:dyDescent="0.3">
      <c r="B400" s="20">
        <v>10.95</v>
      </c>
      <c r="C400" s="61" t="s">
        <v>1161</v>
      </c>
      <c r="D400" s="72" t="str">
        <f t="shared" si="11"/>
        <v>10.95 _ ՀՋ-2026</v>
      </c>
      <c r="E400" s="20" t="s">
        <v>2</v>
      </c>
      <c r="F400" s="20">
        <v>50</v>
      </c>
      <c r="G400" s="20" t="s">
        <v>500</v>
      </c>
      <c r="H400" s="54" t="s">
        <v>716</v>
      </c>
      <c r="I400" s="20" t="str" cm="1">
        <f t="array" ref="I400">_xlfn.IFS(H400="Ոչ ընթացակարգային","12,3",H400="Գնանշման հարցում","13,1",H400="Մեկ անձից գնում","14,1",H400="Բաց մրցույթ","15,2",H400="Պարզեցված ընթացակարգ","12,1")</f>
        <v>12,3</v>
      </c>
      <c r="J400" s="42" t="s">
        <v>312</v>
      </c>
      <c r="K400" s="9"/>
    </row>
    <row r="401" spans="2:11" ht="19.5" customHeight="1" outlineLevel="1" x14ac:dyDescent="0.3">
      <c r="B401" s="20">
        <v>10.96</v>
      </c>
      <c r="C401" s="61" t="s">
        <v>1155</v>
      </c>
      <c r="D401" s="72" t="str">
        <f t="shared" si="11"/>
        <v>10.96 _ ՀՋ-2026</v>
      </c>
      <c r="E401" s="20" t="s">
        <v>2</v>
      </c>
      <c r="F401" s="20">
        <v>300</v>
      </c>
      <c r="G401" s="20" t="s">
        <v>500</v>
      </c>
      <c r="H401" s="54" t="s">
        <v>716</v>
      </c>
      <c r="I401" s="20" t="str" cm="1">
        <f t="array" ref="I401">_xlfn.IFS(H401="Ոչ ընթացակարգային","12,3",H401="Գնանշման հարցում","13,1",H401="Մեկ անձից գնում","14,1",H401="Բաց մրցույթ","15,2",H401="Պարզեցված ընթացակարգ","12,1")</f>
        <v>12,3</v>
      </c>
      <c r="J401" s="42" t="s">
        <v>312</v>
      </c>
      <c r="K401" s="9"/>
    </row>
    <row r="402" spans="2:11" ht="19.5" customHeight="1" outlineLevel="1" x14ac:dyDescent="0.3">
      <c r="B402" s="20">
        <v>10.97</v>
      </c>
      <c r="C402" s="61" t="s">
        <v>1168</v>
      </c>
      <c r="D402" s="72" t="str">
        <f t="shared" si="11"/>
        <v>10.97 _ ՀՋ-2026</v>
      </c>
      <c r="E402" s="20" t="s">
        <v>2</v>
      </c>
      <c r="F402" s="20">
        <v>10</v>
      </c>
      <c r="G402" s="20" t="s">
        <v>500</v>
      </c>
      <c r="H402" s="54" t="s">
        <v>716</v>
      </c>
      <c r="I402" s="20" t="str" cm="1">
        <f t="array" ref="I402">_xlfn.IFS(H402="Ոչ ընթացակարգային","12,3",H402="Գնանշման հարցում","13,1",H402="Մեկ անձից գնում","14,1",H402="Բաց մրցույթ","15,2",H402="Պարզեցված ընթացակարգ","12,1")</f>
        <v>12,3</v>
      </c>
      <c r="J402" s="42" t="s">
        <v>312</v>
      </c>
      <c r="K402" s="9"/>
    </row>
    <row r="403" spans="2:11" ht="19.5" customHeight="1" outlineLevel="1" x14ac:dyDescent="0.3">
      <c r="B403" s="20">
        <v>10.98</v>
      </c>
      <c r="C403" s="61" t="s">
        <v>1150</v>
      </c>
      <c r="D403" s="72" t="str">
        <f t="shared" si="11"/>
        <v>10.98 _ ՀՋ-2026</v>
      </c>
      <c r="E403" s="20" t="s">
        <v>2</v>
      </c>
      <c r="F403" s="20">
        <v>150</v>
      </c>
      <c r="G403" s="20" t="s">
        <v>500</v>
      </c>
      <c r="H403" s="54" t="s">
        <v>716</v>
      </c>
      <c r="I403" s="20" t="str" cm="1">
        <f t="array" ref="I403">_xlfn.IFS(H403="Ոչ ընթացակարգային","12,3",H403="Գնանշման հարցում","13,1",H403="Մեկ անձից գնում","14,1",H403="Բաց մրցույթ","15,2",H403="Պարզեցված ընթացակարգ","12,1")</f>
        <v>12,3</v>
      </c>
      <c r="J403" s="42" t="s">
        <v>312</v>
      </c>
      <c r="K403" s="9"/>
    </row>
    <row r="404" spans="2:11" ht="19.5" customHeight="1" outlineLevel="1" x14ac:dyDescent="0.3">
      <c r="B404" s="20">
        <v>10.99</v>
      </c>
      <c r="C404" s="61" t="s">
        <v>1171</v>
      </c>
      <c r="D404" s="72" t="str">
        <f t="shared" si="11"/>
        <v>10.99 _ ՀՋ-2026</v>
      </c>
      <c r="E404" s="20" t="s">
        <v>2</v>
      </c>
      <c r="F404" s="20">
        <v>20</v>
      </c>
      <c r="G404" s="20" t="s">
        <v>500</v>
      </c>
      <c r="H404" s="54" t="s">
        <v>716</v>
      </c>
      <c r="I404" s="20" t="str" cm="1">
        <f t="array" ref="I404">_xlfn.IFS(H404="Ոչ ընթացակարգային","12,3",H404="Գնանշման հարցում","13,1",H404="Մեկ անձից գնում","14,1",H404="Բաց մրցույթ","15,2",H404="Պարզեցված ընթացակարգ","12,1")</f>
        <v>12,3</v>
      </c>
      <c r="J404" s="42" t="s">
        <v>312</v>
      </c>
      <c r="K404" s="9"/>
    </row>
    <row r="405" spans="2:11" ht="19.5" customHeight="1" outlineLevel="1" x14ac:dyDescent="0.3">
      <c r="B405" s="28">
        <v>10.1</v>
      </c>
      <c r="C405" s="61" t="s">
        <v>1157</v>
      </c>
      <c r="D405" s="72" t="str">
        <f t="shared" si="11"/>
        <v>10.1 _ ՀՋ-2026</v>
      </c>
      <c r="E405" s="20" t="s">
        <v>2</v>
      </c>
      <c r="F405" s="20">
        <v>20</v>
      </c>
      <c r="G405" s="20" t="s">
        <v>500</v>
      </c>
      <c r="H405" s="54" t="s">
        <v>716</v>
      </c>
      <c r="I405" s="20" t="str" cm="1">
        <f t="array" ref="I405">_xlfn.IFS(H405="Ոչ ընթացակարգային","12,3",H405="Գնանշման հարցում","13,1",H405="Մեկ անձից գնում","14,1",H405="Բաց մրցույթ","15,2",H405="Պարզեցված ընթացակարգ","12,1")</f>
        <v>12,3</v>
      </c>
      <c r="J405" s="42" t="s">
        <v>312</v>
      </c>
      <c r="K405" s="9"/>
    </row>
    <row r="406" spans="2:11" ht="19.5" customHeight="1" outlineLevel="1" x14ac:dyDescent="0.3">
      <c r="B406" s="20">
        <v>10.101000000000001</v>
      </c>
      <c r="C406" s="61" t="s">
        <v>1152</v>
      </c>
      <c r="D406" s="72" t="str">
        <f t="shared" si="11"/>
        <v>10.101 _ ՀՋ-2026</v>
      </c>
      <c r="E406" s="20" t="s">
        <v>2</v>
      </c>
      <c r="F406" s="20">
        <v>150</v>
      </c>
      <c r="G406" s="20" t="s">
        <v>500</v>
      </c>
      <c r="H406" s="54" t="s">
        <v>716</v>
      </c>
      <c r="I406" s="20" t="str" cm="1">
        <f t="array" ref="I406">_xlfn.IFS(H406="Ոչ ընթացակարգային","12,3",H406="Գնանշման հարցում","13,1",H406="Մեկ անձից գնում","14,1",H406="Բաց մրցույթ","15,2",H406="Պարզեցված ընթացակարգ","12,1")</f>
        <v>12,3</v>
      </c>
      <c r="J406" s="42" t="s">
        <v>312</v>
      </c>
      <c r="K406" s="9"/>
    </row>
    <row r="407" spans="2:11" ht="19.5" customHeight="1" outlineLevel="1" x14ac:dyDescent="0.3">
      <c r="B407" s="20">
        <v>10.102</v>
      </c>
      <c r="C407" s="61" t="s">
        <v>1170</v>
      </c>
      <c r="D407" s="72" t="str">
        <f t="shared" si="11"/>
        <v>10.102 _ ՀՋ-2026</v>
      </c>
      <c r="E407" s="20" t="s">
        <v>2</v>
      </c>
      <c r="F407" s="20">
        <v>15</v>
      </c>
      <c r="G407" s="20" t="s">
        <v>500</v>
      </c>
      <c r="H407" s="54" t="s">
        <v>716</v>
      </c>
      <c r="I407" s="20" t="str" cm="1">
        <f t="array" ref="I407">_xlfn.IFS(H407="Ոչ ընթացակարգային","12,3",H407="Գնանշման հարցում","13,1",H407="Մեկ անձից գնում","14,1",H407="Բաց մրցույթ","15,2",H407="Պարզեցված ընթացակարգ","12,1")</f>
        <v>12,3</v>
      </c>
      <c r="J407" s="42" t="s">
        <v>312</v>
      </c>
      <c r="K407" s="9"/>
    </row>
    <row r="408" spans="2:11" ht="19.5" customHeight="1" outlineLevel="1" x14ac:dyDescent="0.3">
      <c r="B408" s="20">
        <v>10.103</v>
      </c>
      <c r="C408" s="61" t="s">
        <v>1160</v>
      </c>
      <c r="D408" s="72" t="str">
        <f t="shared" si="11"/>
        <v>10.103 _ ՀՋ-2026</v>
      </c>
      <c r="E408" s="20" t="s">
        <v>2</v>
      </c>
      <c r="F408" s="20">
        <v>50</v>
      </c>
      <c r="G408" s="20" t="s">
        <v>500</v>
      </c>
      <c r="H408" s="54" t="s">
        <v>716</v>
      </c>
      <c r="I408" s="20" t="str" cm="1">
        <f t="array" ref="I408">_xlfn.IFS(H408="Ոչ ընթացակարգային","12,3",H408="Գնանշման հարցում","13,1",H408="Մեկ անձից գնում","14,1",H408="Բաց մրցույթ","15,2",H408="Պարզեցված ընթացակարգ","12,1")</f>
        <v>12,3</v>
      </c>
      <c r="J408" s="42" t="s">
        <v>312</v>
      </c>
      <c r="K408" s="9"/>
    </row>
    <row r="409" spans="2:11" ht="19.5" customHeight="1" outlineLevel="1" x14ac:dyDescent="0.3">
      <c r="B409" s="20">
        <v>10.103999999999999</v>
      </c>
      <c r="C409" s="61" t="s">
        <v>1147</v>
      </c>
      <c r="D409" s="72" t="str">
        <f t="shared" si="11"/>
        <v>10.104 _ ՀՋ-2026</v>
      </c>
      <c r="E409" s="20" t="s">
        <v>2</v>
      </c>
      <c r="F409" s="20">
        <v>160</v>
      </c>
      <c r="G409" s="20" t="s">
        <v>500</v>
      </c>
      <c r="H409" s="54" t="s">
        <v>716</v>
      </c>
      <c r="I409" s="20" t="str" cm="1">
        <f t="array" ref="I409">_xlfn.IFS(H409="Ոչ ընթացակարգային","12,3",H409="Գնանշման հարցում","13,1",H409="Մեկ անձից գնում","14,1",H409="Բաց մրցույթ","15,2",H409="Պարզեցված ընթացակարգ","12,1")</f>
        <v>12,3</v>
      </c>
      <c r="J409" s="42" t="s">
        <v>312</v>
      </c>
      <c r="K409" s="9"/>
    </row>
    <row r="410" spans="2:11" ht="19.5" customHeight="1" outlineLevel="1" x14ac:dyDescent="0.3">
      <c r="B410" s="20">
        <v>10.105</v>
      </c>
      <c r="C410" s="61" t="s">
        <v>1176</v>
      </c>
      <c r="D410" s="72" t="str">
        <f t="shared" si="11"/>
        <v>10.105 _ ՀՋ-2026</v>
      </c>
      <c r="E410" s="20" t="s">
        <v>2</v>
      </c>
      <c r="F410" s="20">
        <v>60</v>
      </c>
      <c r="G410" s="20" t="s">
        <v>500</v>
      </c>
      <c r="H410" s="54" t="s">
        <v>716</v>
      </c>
      <c r="I410" s="20" t="str" cm="1">
        <f t="array" ref="I410">_xlfn.IFS(H410="Ոչ ընթացակարգային","12,3",H410="Գնանշման հարցում","13,1",H410="Մեկ անձից գնում","14,1",H410="Բաց մրցույթ","15,2",H410="Պարզեցված ընթացակարգ","12,1")</f>
        <v>12,3</v>
      </c>
      <c r="J410" s="42" t="s">
        <v>312</v>
      </c>
      <c r="K410" s="9"/>
    </row>
    <row r="411" spans="2:11" ht="19.5" customHeight="1" outlineLevel="1" x14ac:dyDescent="0.3">
      <c r="B411" s="20">
        <v>10.106</v>
      </c>
      <c r="C411" s="61" t="s">
        <v>1153</v>
      </c>
      <c r="D411" s="72" t="str">
        <f t="shared" si="11"/>
        <v>10.106 _ ՀՋ-2026</v>
      </c>
      <c r="E411" s="20" t="s">
        <v>2</v>
      </c>
      <c r="F411" s="20">
        <v>100</v>
      </c>
      <c r="G411" s="20" t="s">
        <v>500</v>
      </c>
      <c r="H411" s="54" t="s">
        <v>716</v>
      </c>
      <c r="I411" s="20" t="str" cm="1">
        <f t="array" ref="I411">_xlfn.IFS(H411="Ոչ ընթացակարգային","12,3",H411="Գնանշման հարցում","13,1",H411="Մեկ անձից գնում","14,1",H411="Բաց մրցույթ","15,2",H411="Պարզեցված ընթացակարգ","12,1")</f>
        <v>12,3</v>
      </c>
      <c r="J411" s="42" t="s">
        <v>312</v>
      </c>
      <c r="K411" s="9"/>
    </row>
    <row r="412" spans="2:11" ht="19.5" customHeight="1" outlineLevel="1" x14ac:dyDescent="0.3">
      <c r="B412" s="20">
        <v>10.106999999999999</v>
      </c>
      <c r="C412" s="61" t="s">
        <v>1164</v>
      </c>
      <c r="D412" s="72" t="str">
        <f t="shared" si="11"/>
        <v>10.107 _ ՀՋ-2026</v>
      </c>
      <c r="E412" s="20" t="s">
        <v>2</v>
      </c>
      <c r="F412" s="20">
        <v>15</v>
      </c>
      <c r="G412" s="20" t="s">
        <v>500</v>
      </c>
      <c r="H412" s="54" t="s">
        <v>716</v>
      </c>
      <c r="I412" s="20" t="str" cm="1">
        <f t="array" ref="I412">_xlfn.IFS(H412="Ոչ ընթացակարգային","12,3",H412="Գնանշման հարցում","13,1",H412="Մեկ անձից գնում","14,1",H412="Բաց մրցույթ","15,2",H412="Պարզեցված ընթացակարգ","12,1")</f>
        <v>12,3</v>
      </c>
      <c r="J412" s="42" t="s">
        <v>312</v>
      </c>
      <c r="K412" s="9"/>
    </row>
    <row r="413" spans="2:11" ht="19.5" customHeight="1" outlineLevel="1" x14ac:dyDescent="0.3">
      <c r="B413" s="20">
        <v>10.108000000000001</v>
      </c>
      <c r="C413" s="61" t="s">
        <v>1178</v>
      </c>
      <c r="D413" s="72" t="str">
        <f t="shared" si="11"/>
        <v>10.108 _ ՀՋ-2026</v>
      </c>
      <c r="E413" s="20" t="s">
        <v>2</v>
      </c>
      <c r="F413" s="20">
        <v>50</v>
      </c>
      <c r="G413" s="20" t="s">
        <v>500</v>
      </c>
      <c r="H413" s="54" t="s">
        <v>716</v>
      </c>
      <c r="I413" s="20" t="str" cm="1">
        <f t="array" ref="I413">_xlfn.IFS(H413="Ոչ ընթացակարգային","12,3",H413="Գնանշման հարցում","13,1",H413="Մեկ անձից գնում","14,1",H413="Բաց մրցույթ","15,2",H413="Պարզեցված ընթացակարգ","12,1")</f>
        <v>12,3</v>
      </c>
      <c r="J413" s="42" t="s">
        <v>312</v>
      </c>
      <c r="K413" s="9"/>
    </row>
    <row r="414" spans="2:11" ht="19.5" customHeight="1" outlineLevel="1" x14ac:dyDescent="0.3">
      <c r="B414" s="20">
        <v>10.109</v>
      </c>
      <c r="C414" s="61" t="s">
        <v>1165</v>
      </c>
      <c r="D414" s="72" t="str">
        <f t="shared" si="11"/>
        <v>10.109 _ ՀՋ-2026</v>
      </c>
      <c r="E414" s="20" t="s">
        <v>2</v>
      </c>
      <c r="F414" s="20">
        <v>3</v>
      </c>
      <c r="G414" s="20" t="s">
        <v>500</v>
      </c>
      <c r="H414" s="54" t="s">
        <v>716</v>
      </c>
      <c r="I414" s="20" t="str" cm="1">
        <f t="array" ref="I414">_xlfn.IFS(H414="Ոչ ընթացակարգային","12,3",H414="Գնանշման հարցում","13,1",H414="Մեկ անձից գնում","14,1",H414="Բաց մրցույթ","15,2",H414="Պարզեցված ընթացակարգ","12,1")</f>
        <v>12,3</v>
      </c>
      <c r="J414" s="42" t="s">
        <v>312</v>
      </c>
      <c r="K414" s="9"/>
    </row>
    <row r="415" spans="2:11" ht="19.5" customHeight="1" outlineLevel="1" x14ac:dyDescent="0.3">
      <c r="B415" s="28">
        <v>10.11</v>
      </c>
      <c r="C415" s="61" t="s">
        <v>1173</v>
      </c>
      <c r="D415" s="72" t="str">
        <f t="shared" si="11"/>
        <v>10.11 _ ՀՋ-2026</v>
      </c>
      <c r="E415" s="20" t="s">
        <v>2</v>
      </c>
      <c r="F415" s="20">
        <v>10</v>
      </c>
      <c r="G415" s="20" t="s">
        <v>500</v>
      </c>
      <c r="H415" s="54" t="s">
        <v>716</v>
      </c>
      <c r="I415" s="20" t="str" cm="1">
        <f t="array" ref="I415">_xlfn.IFS(H415="Ոչ ընթացակարգային","12,3",H415="Գնանշման հարցում","13,1",H415="Մեկ անձից գնում","14,1",H415="Բաց մրցույթ","15,2",H415="Պարզեցված ընթացակարգ","12,1")</f>
        <v>12,3</v>
      </c>
      <c r="J415" s="42" t="s">
        <v>312</v>
      </c>
      <c r="K415" s="9"/>
    </row>
    <row r="416" spans="2:11" ht="19.5" customHeight="1" outlineLevel="1" x14ac:dyDescent="0.3">
      <c r="B416" s="20">
        <v>10.111000000000001</v>
      </c>
      <c r="C416" s="61" t="s">
        <v>176</v>
      </c>
      <c r="D416" s="72" t="str">
        <f t="shared" si="11"/>
        <v>10.111 _ ՀՋ-2026</v>
      </c>
      <c r="E416" s="20" t="s">
        <v>2</v>
      </c>
      <c r="F416" s="20">
        <v>250</v>
      </c>
      <c r="G416" s="20" t="s">
        <v>500</v>
      </c>
      <c r="H416" s="54" t="s">
        <v>716</v>
      </c>
      <c r="I416" s="20" t="str" cm="1">
        <f t="array" ref="I416">_xlfn.IFS(H416="Ոչ ընթացակարգային","12,3",H416="Գնանշման հարցում","13,1",H416="Մեկ անձից գնում","14,1",H416="Բաց մրցույթ","15,2",H416="Պարզեցված ընթացակարգ","12,1")</f>
        <v>12,3</v>
      </c>
      <c r="J416" s="42" t="s">
        <v>312</v>
      </c>
      <c r="K416" s="9"/>
    </row>
    <row r="417" spans="2:11" ht="19.5" customHeight="1" outlineLevel="1" x14ac:dyDescent="0.3">
      <c r="B417" s="20">
        <v>10.112</v>
      </c>
      <c r="C417" s="61" t="s">
        <v>177</v>
      </c>
      <c r="D417" s="72" t="str">
        <f t="shared" si="11"/>
        <v>10.112 _ ՀՋ-2026</v>
      </c>
      <c r="E417" s="20" t="s">
        <v>2</v>
      </c>
      <c r="F417" s="20">
        <v>100</v>
      </c>
      <c r="G417" s="20" t="s">
        <v>500</v>
      </c>
      <c r="H417" s="54" t="s">
        <v>716</v>
      </c>
      <c r="I417" s="20" t="str" cm="1">
        <f t="array" ref="I417">_xlfn.IFS(H417="Ոչ ընթացակարգային","12,3",H417="Գնանշման հարցում","13,1",H417="Մեկ անձից գնում","14,1",H417="Բաց մրցույթ","15,2",H417="Պարզեցված ընթացակարգ","12,1")</f>
        <v>12,3</v>
      </c>
      <c r="J417" s="42" t="s">
        <v>312</v>
      </c>
      <c r="K417" s="9"/>
    </row>
    <row r="418" spans="2:11" ht="19.5" customHeight="1" outlineLevel="1" x14ac:dyDescent="0.3">
      <c r="B418" s="20">
        <v>10.113</v>
      </c>
      <c r="C418" s="61" t="s">
        <v>178</v>
      </c>
      <c r="D418" s="72" t="str">
        <f t="shared" si="11"/>
        <v>10.113 _ ՀՋ-2026</v>
      </c>
      <c r="E418" s="20" t="s">
        <v>2</v>
      </c>
      <c r="F418" s="20">
        <v>5</v>
      </c>
      <c r="G418" s="20" t="s">
        <v>500</v>
      </c>
      <c r="H418" s="54" t="s">
        <v>716</v>
      </c>
      <c r="I418" s="20" t="str" cm="1">
        <f t="array" ref="I418">_xlfn.IFS(H418="Ոչ ընթացակարգային","12,3",H418="Գնանշման հարցում","13,1",H418="Մեկ անձից գնում","14,1",H418="Բաց մրցույթ","15,2",H418="Պարզեցված ընթացակարգ","12,1")</f>
        <v>12,3</v>
      </c>
      <c r="J418" s="42" t="s">
        <v>312</v>
      </c>
      <c r="K418" s="9"/>
    </row>
    <row r="419" spans="2:11" ht="19.5" customHeight="1" outlineLevel="1" x14ac:dyDescent="0.3">
      <c r="B419" s="20">
        <v>10.114000000000001</v>
      </c>
      <c r="C419" s="61" t="s">
        <v>179</v>
      </c>
      <c r="D419" s="72" t="str">
        <f t="shared" si="11"/>
        <v>10.114 _ ՀՋ-2026</v>
      </c>
      <c r="E419" s="20" t="s">
        <v>2</v>
      </c>
      <c r="F419" s="20">
        <v>5</v>
      </c>
      <c r="G419" s="20" t="s">
        <v>500</v>
      </c>
      <c r="H419" s="54" t="s">
        <v>716</v>
      </c>
      <c r="I419" s="20" t="str" cm="1">
        <f t="array" ref="I419">_xlfn.IFS(H419="Ոչ ընթացակարգային","12,3",H419="Գնանշման հարցում","13,1",H419="Մեկ անձից գնում","14,1",H419="Բաց մրցույթ","15,2",H419="Պարզեցված ընթացակարգ","12,1")</f>
        <v>12,3</v>
      </c>
      <c r="J419" s="42" t="s">
        <v>312</v>
      </c>
      <c r="K419" s="9"/>
    </row>
    <row r="420" spans="2:11" ht="19.5" customHeight="1" outlineLevel="1" x14ac:dyDescent="0.3">
      <c r="B420" s="20">
        <v>10.115</v>
      </c>
      <c r="C420" s="61" t="s">
        <v>180</v>
      </c>
      <c r="D420" s="72" t="str">
        <f t="shared" si="11"/>
        <v>10.115 _ ՀՋ-2026</v>
      </c>
      <c r="E420" s="20" t="s">
        <v>2</v>
      </c>
      <c r="F420" s="20">
        <v>50</v>
      </c>
      <c r="G420" s="20" t="s">
        <v>500</v>
      </c>
      <c r="H420" s="54" t="s">
        <v>716</v>
      </c>
      <c r="I420" s="20" t="str" cm="1">
        <f t="array" ref="I420">_xlfn.IFS(H420="Ոչ ընթացակարգային","12,3",H420="Գնանշման հարցում","13,1",H420="Մեկ անձից գնում","14,1",H420="Բաց մրցույթ","15,2",H420="Պարզեցված ընթացակարգ","12,1")</f>
        <v>12,3</v>
      </c>
      <c r="J420" s="42" t="s">
        <v>312</v>
      </c>
      <c r="K420" s="9"/>
    </row>
    <row r="421" spans="2:11" ht="19.5" customHeight="1" outlineLevel="1" x14ac:dyDescent="0.3">
      <c r="B421" s="20">
        <v>10.116</v>
      </c>
      <c r="C421" s="61" t="s">
        <v>181</v>
      </c>
      <c r="D421" s="72" t="str">
        <f t="shared" si="11"/>
        <v>10.116 _ ՀՋ-2026</v>
      </c>
      <c r="E421" s="20" t="s">
        <v>2</v>
      </c>
      <c r="F421" s="20">
        <v>20</v>
      </c>
      <c r="G421" s="20" t="s">
        <v>500</v>
      </c>
      <c r="H421" s="54" t="s">
        <v>716</v>
      </c>
      <c r="I421" s="20" t="str" cm="1">
        <f t="array" ref="I421">_xlfn.IFS(H421="Ոչ ընթացակարգային","12,3",H421="Գնանշման հարցում","13,1",H421="Մեկ անձից գնում","14,1",H421="Բաց մրցույթ","15,2",H421="Պարզեցված ընթացակարգ","12,1")</f>
        <v>12,3</v>
      </c>
      <c r="J421" s="42" t="s">
        <v>312</v>
      </c>
      <c r="K421" s="9"/>
    </row>
    <row r="422" spans="2:11" ht="19.5" customHeight="1" outlineLevel="1" x14ac:dyDescent="0.3">
      <c r="B422" s="20">
        <v>10.117000000000001</v>
      </c>
      <c r="C422" s="61" t="s">
        <v>182</v>
      </c>
      <c r="D422" s="72" t="str">
        <f t="shared" si="11"/>
        <v>10.117 _ ՀՋ-2026</v>
      </c>
      <c r="E422" s="20" t="s">
        <v>2</v>
      </c>
      <c r="F422" s="20">
        <v>20</v>
      </c>
      <c r="G422" s="20" t="s">
        <v>500</v>
      </c>
      <c r="H422" s="54" t="s">
        <v>716</v>
      </c>
      <c r="I422" s="20" t="str" cm="1">
        <f t="array" ref="I422">_xlfn.IFS(H422="Ոչ ընթացակարգային","12,3",H422="Գնանշման հարցում","13,1",H422="Մեկ անձից գնում","14,1",H422="Բաց մրցույթ","15,2",H422="Պարզեցված ընթացակարգ","12,1")</f>
        <v>12,3</v>
      </c>
      <c r="J422" s="42" t="s">
        <v>312</v>
      </c>
      <c r="K422" s="9"/>
    </row>
    <row r="423" spans="2:11" ht="19.5" customHeight="1" outlineLevel="1" x14ac:dyDescent="0.3">
      <c r="B423" s="20">
        <v>10.118</v>
      </c>
      <c r="C423" s="61" t="s">
        <v>183</v>
      </c>
      <c r="D423" s="72" t="str">
        <f t="shared" si="11"/>
        <v>10.118 _ ՀՋ-2026</v>
      </c>
      <c r="E423" s="20" t="s">
        <v>2</v>
      </c>
      <c r="F423" s="20">
        <v>20</v>
      </c>
      <c r="G423" s="20" t="s">
        <v>500</v>
      </c>
      <c r="H423" s="54" t="s">
        <v>716</v>
      </c>
      <c r="I423" s="20" t="str" cm="1">
        <f t="array" ref="I423">_xlfn.IFS(H423="Ոչ ընթացակարգային","12,3",H423="Գնանշման հարցում","13,1",H423="Մեկ անձից գնում","14,1",H423="Բաց մրցույթ","15,2",H423="Պարզեցված ընթացակարգ","12,1")</f>
        <v>12,3</v>
      </c>
      <c r="J423" s="42" t="s">
        <v>312</v>
      </c>
      <c r="K423" s="9"/>
    </row>
    <row r="424" spans="2:11" ht="19.5" customHeight="1" outlineLevel="1" x14ac:dyDescent="0.3">
      <c r="B424" s="20">
        <v>10.119</v>
      </c>
      <c r="C424" s="61" t="s">
        <v>184</v>
      </c>
      <c r="D424" s="72" t="str">
        <f t="shared" si="11"/>
        <v>10.119 _ ՀՋ-2026</v>
      </c>
      <c r="E424" s="20" t="s">
        <v>2</v>
      </c>
      <c r="F424" s="20">
        <v>20</v>
      </c>
      <c r="G424" s="20" t="s">
        <v>500</v>
      </c>
      <c r="H424" s="54" t="s">
        <v>716</v>
      </c>
      <c r="I424" s="20" t="str" cm="1">
        <f t="array" ref="I424">_xlfn.IFS(H424="Ոչ ընթացակարգային","12,3",H424="Գնանշման հարցում","13,1",H424="Մեկ անձից գնում","14,1",H424="Բաց մրցույթ","15,2",H424="Պարզեցված ընթացակարգ","12,1")</f>
        <v>12,3</v>
      </c>
      <c r="J424" s="42" t="s">
        <v>312</v>
      </c>
      <c r="K424" s="9"/>
    </row>
    <row r="425" spans="2:11" ht="19.5" customHeight="1" outlineLevel="1" x14ac:dyDescent="0.3">
      <c r="B425" s="20">
        <v>10.119999999999999</v>
      </c>
      <c r="C425" s="61" t="s">
        <v>185</v>
      </c>
      <c r="D425" s="72" t="str">
        <f t="shared" si="11"/>
        <v>10.12 _ ՀՋ-2026</v>
      </c>
      <c r="E425" s="20" t="s">
        <v>1</v>
      </c>
      <c r="F425" s="20">
        <v>10</v>
      </c>
      <c r="G425" s="20" t="s">
        <v>500</v>
      </c>
      <c r="H425" s="54" t="s">
        <v>716</v>
      </c>
      <c r="I425" s="20" t="str" cm="1">
        <f t="array" ref="I425">_xlfn.IFS(H425="Ոչ ընթացակարգային","12,3",H425="Գնանշման հարցում","13,1",H425="Մեկ անձից գնում","14,1",H425="Բաց մրցույթ","15,2",H425="Պարզեցված ընթացակարգ","12,1")</f>
        <v>12,3</v>
      </c>
      <c r="J425" s="42" t="s">
        <v>312</v>
      </c>
      <c r="K425" s="9"/>
    </row>
    <row r="426" spans="2:11" ht="19.5" customHeight="1" outlineLevel="1" x14ac:dyDescent="0.3">
      <c r="B426" s="20">
        <v>10.121</v>
      </c>
      <c r="C426" s="61" t="s">
        <v>186</v>
      </c>
      <c r="D426" s="72" t="str">
        <f t="shared" si="11"/>
        <v>10.121 _ ՀՋ-2026</v>
      </c>
      <c r="E426" s="20" t="s">
        <v>1</v>
      </c>
      <c r="F426" s="20">
        <v>5</v>
      </c>
      <c r="G426" s="20" t="s">
        <v>500</v>
      </c>
      <c r="H426" s="54" t="s">
        <v>716</v>
      </c>
      <c r="I426" s="20" t="str" cm="1">
        <f t="array" ref="I426">_xlfn.IFS(H426="Ոչ ընթացակարգային","12,3",H426="Գնանշման հարցում","13,1",H426="Մեկ անձից գնում","14,1",H426="Բաց մրցույթ","15,2",H426="Պարզեցված ընթացակարգ","12,1")</f>
        <v>12,3</v>
      </c>
      <c r="J426" s="42" t="s">
        <v>312</v>
      </c>
      <c r="K426" s="9"/>
    </row>
    <row r="427" spans="2:11" ht="19.5" customHeight="1" outlineLevel="1" x14ac:dyDescent="0.3">
      <c r="B427" s="20">
        <v>10.122</v>
      </c>
      <c r="C427" s="61" t="s">
        <v>242</v>
      </c>
      <c r="D427" s="72" t="str">
        <f t="shared" si="11"/>
        <v>10.122 _ ՀՋ-2026</v>
      </c>
      <c r="E427" s="20" t="s">
        <v>2</v>
      </c>
      <c r="F427" s="20">
        <v>10</v>
      </c>
      <c r="G427" s="20" t="s">
        <v>500</v>
      </c>
      <c r="H427" s="54" t="s">
        <v>716</v>
      </c>
      <c r="I427" s="20" t="str" cm="1">
        <f t="array" ref="I427">_xlfn.IFS(H427="Ոչ ընթացակարգային","12,3",H427="Գնանշման հարցում","13,1",H427="Մեկ անձից գնում","14,1",H427="Բաց մրցույթ","15,2",H427="Պարզեցված ընթացակարգ","12,1")</f>
        <v>12,3</v>
      </c>
      <c r="J427" s="42" t="s">
        <v>312</v>
      </c>
      <c r="K427" s="9"/>
    </row>
    <row r="428" spans="2:11" ht="19.5" customHeight="1" outlineLevel="1" x14ac:dyDescent="0.3">
      <c r="B428" s="20">
        <v>10.122999999999999</v>
      </c>
      <c r="C428" s="61" t="s">
        <v>243</v>
      </c>
      <c r="D428" s="72" t="str">
        <f t="shared" si="11"/>
        <v>10.123 _ ՀՋ-2026</v>
      </c>
      <c r="E428" s="20" t="s">
        <v>2</v>
      </c>
      <c r="F428" s="20">
        <v>4</v>
      </c>
      <c r="G428" s="20" t="s">
        <v>500</v>
      </c>
      <c r="H428" s="54" t="s">
        <v>716</v>
      </c>
      <c r="I428" s="20" t="str" cm="1">
        <f t="array" ref="I428">_xlfn.IFS(H428="Ոչ ընթացակարգային","12,3",H428="Գնանշման հարցում","13,1",H428="Մեկ անձից գնում","14,1",H428="Բաց մրցույթ","15,2",H428="Պարզեցված ընթացակարգ","12,1")</f>
        <v>12,3</v>
      </c>
      <c r="J428" s="42" t="s">
        <v>312</v>
      </c>
      <c r="K428" s="9"/>
    </row>
    <row r="429" spans="2:11" s="40" customFormat="1" ht="19.5" customHeight="1" outlineLevel="1" x14ac:dyDescent="0.3">
      <c r="B429" s="87">
        <v>10.124000000000001</v>
      </c>
      <c r="C429" s="88" t="s">
        <v>892</v>
      </c>
      <c r="D429" s="89" t="str">
        <f t="shared" si="11"/>
        <v>10.124 _ ՀՋ-2026</v>
      </c>
      <c r="E429" s="87" t="s">
        <v>2</v>
      </c>
      <c r="F429" s="87">
        <v>1</v>
      </c>
      <c r="G429" s="87" t="s">
        <v>500</v>
      </c>
      <c r="H429" s="90" t="s">
        <v>716</v>
      </c>
      <c r="I429" s="87" t="str" cm="1">
        <f t="array" ref="I429">_xlfn.IFS(H429="Ոչ ընթացակարգային","12,3",H429="Գնանշման հարցում","13,1",H429="Մեկ անձից գնում","14,1",H429="Բաց մրցույթ","15,2",H429="Պարզեցված ընթացակարգ","12,1")</f>
        <v>12,3</v>
      </c>
      <c r="J429" s="91" t="s">
        <v>312</v>
      </c>
      <c r="K429" s="39"/>
    </row>
    <row r="430" spans="2:11" s="40" customFormat="1" ht="19.5" customHeight="1" outlineLevel="1" x14ac:dyDescent="0.3">
      <c r="B430" s="87">
        <v>10.125</v>
      </c>
      <c r="C430" s="88" t="s">
        <v>914</v>
      </c>
      <c r="D430" s="89" t="str">
        <f t="shared" si="11"/>
        <v>10.125 _ ՀՋ-2026</v>
      </c>
      <c r="E430" s="87" t="s">
        <v>492</v>
      </c>
      <c r="F430" s="87">
        <v>1</v>
      </c>
      <c r="G430" s="87" t="s">
        <v>500</v>
      </c>
      <c r="H430" s="90" t="s">
        <v>716</v>
      </c>
      <c r="I430" s="87" t="str" cm="1">
        <f t="array" ref="I430">_xlfn.IFS(H430="Ոչ ընթացակարգային","12,3",H430="Գնանշման հարցում","13,1",H430="Մեկ անձից գնում","14,1",H430="Բաց մրցույթ","15,2",H430="Պարզեցված ընթացակարգ","12,1")</f>
        <v>12,3</v>
      </c>
      <c r="J430" s="91" t="s">
        <v>312</v>
      </c>
      <c r="K430" s="39"/>
    </row>
    <row r="431" spans="2:11" ht="17.25" x14ac:dyDescent="0.3">
      <c r="B431" s="13">
        <v>11</v>
      </c>
      <c r="C431" s="66" t="s">
        <v>655</v>
      </c>
      <c r="D431" s="71" t="str">
        <f t="shared" ref="D431:D432" si="12">B431&amp;" " &amp; "_" &amp; " " &amp; "ՀՋ-2026"</f>
        <v>11 _ ՀՋ-2026</v>
      </c>
      <c r="E431" s="13" t="s">
        <v>492</v>
      </c>
      <c r="F431" s="19">
        <v>1</v>
      </c>
      <c r="G431" s="13" t="s">
        <v>500</v>
      </c>
      <c r="H431" s="55" t="s">
        <v>716</v>
      </c>
      <c r="I431" s="20" t="str" cm="1">
        <f t="array" ref="I431">_xlfn.IFS(H431="Ոչ ընթացակարգային","12,3",H431="Գնանշման հարցում","13,1",H431="Մեկ անձից գնում","14,1",H431="Բաց մրցույթ","15,2",H431="Պարզեցված ընթացակարգ","12,1")</f>
        <v>12,3</v>
      </c>
      <c r="J431" s="42" t="s">
        <v>312</v>
      </c>
      <c r="K431" s="9"/>
    </row>
    <row r="432" spans="2:11" ht="25.5" customHeight="1" outlineLevel="1" x14ac:dyDescent="0.3">
      <c r="B432" s="20" t="s">
        <v>1070</v>
      </c>
      <c r="C432" s="61" t="s">
        <v>524</v>
      </c>
      <c r="D432" s="72" t="str">
        <f t="shared" si="12"/>
        <v>11․1 _ ՀՋ-2026</v>
      </c>
      <c r="E432" s="20" t="s">
        <v>2</v>
      </c>
      <c r="F432" s="20">
        <v>10</v>
      </c>
      <c r="G432" s="20" t="s">
        <v>500</v>
      </c>
      <c r="H432" s="54" t="s">
        <v>716</v>
      </c>
      <c r="I432" s="20" t="str" cm="1">
        <f t="array" ref="I432">_xlfn.IFS(H432="Ոչ ընթացակարգային","12,3",H432="Գնանշման հարցում","13,1",H432="Մեկ անձից գնում","14,1",H432="Բաց մրցույթ","15,2",H432="Պարզեցված ընթացակարգ","12,1")</f>
        <v>12,3</v>
      </c>
      <c r="J432" s="42" t="s">
        <v>312</v>
      </c>
      <c r="K432" s="9"/>
    </row>
    <row r="433" spans="2:11" ht="30" customHeight="1" outlineLevel="1" x14ac:dyDescent="0.3">
      <c r="B433" s="20" t="s">
        <v>1071</v>
      </c>
      <c r="C433" s="61" t="s">
        <v>1181</v>
      </c>
      <c r="D433" s="72" t="str">
        <f t="shared" ref="D433:D447" si="13">B433&amp;" " &amp; "_" &amp; " " &amp; "ՀՋ-2026"</f>
        <v>11․2 _ ՀՋ-2026</v>
      </c>
      <c r="E433" s="20" t="s">
        <v>69</v>
      </c>
      <c r="F433" s="20">
        <v>15</v>
      </c>
      <c r="G433" s="20" t="s">
        <v>500</v>
      </c>
      <c r="H433" s="54" t="s">
        <v>717</v>
      </c>
      <c r="I433" s="20" t="str" cm="1">
        <f t="array" ref="I433">_xlfn.IFS(H433="Ոչ ընթացակարգային","12,3",H433="Գնանշման հարցում","13,1",H433="Մեկ անձից գնում","14,1",H433="Բաց մրցույթ","15,2",H433="Պարզեցված ընթացակարգ","12,1")</f>
        <v>12,1</v>
      </c>
      <c r="J433" s="42" t="s">
        <v>312</v>
      </c>
      <c r="K433" s="9"/>
    </row>
    <row r="434" spans="2:11" ht="25.5" customHeight="1" outlineLevel="1" x14ac:dyDescent="0.3">
      <c r="B434" s="20" t="s">
        <v>1072</v>
      </c>
      <c r="C434" s="61" t="s">
        <v>1182</v>
      </c>
      <c r="D434" s="72" t="str">
        <f t="shared" si="13"/>
        <v>11․3 _ ՀՋ-2026</v>
      </c>
      <c r="E434" s="20" t="s">
        <v>69</v>
      </c>
      <c r="F434" s="20">
        <v>8</v>
      </c>
      <c r="G434" s="20" t="s">
        <v>500</v>
      </c>
      <c r="H434" s="54" t="s">
        <v>716</v>
      </c>
      <c r="I434" s="20" t="str" cm="1">
        <f t="array" ref="I434">_xlfn.IFS(H434="Ոչ ընթացակարգային","12,3",H434="Գնանշման հարցում","13,1",H434="Մեկ անձից գնում","14,1",H434="Բաց մրցույթ","15,2",H434="Պարզեցված ընթացակարգ","12,1")</f>
        <v>12,3</v>
      </c>
      <c r="J434" s="42" t="s">
        <v>312</v>
      </c>
      <c r="K434" s="9"/>
    </row>
    <row r="435" spans="2:11" ht="25.5" customHeight="1" outlineLevel="1" x14ac:dyDescent="0.3">
      <c r="B435" s="20" t="s">
        <v>1073</v>
      </c>
      <c r="C435" s="61" t="s">
        <v>1183</v>
      </c>
      <c r="D435" s="72" t="str">
        <f t="shared" si="13"/>
        <v>11․4 _ ՀՋ-2026</v>
      </c>
      <c r="E435" s="20" t="s">
        <v>2</v>
      </c>
      <c r="F435" s="20">
        <v>200</v>
      </c>
      <c r="G435" s="20" t="s">
        <v>500</v>
      </c>
      <c r="H435" s="54" t="s">
        <v>716</v>
      </c>
      <c r="I435" s="20" t="str" cm="1">
        <f t="array" ref="I435">_xlfn.IFS(H435="Ոչ ընթացակարգային","12,3",H435="Գնանշման հարցում","13,1",H435="Մեկ անձից գնում","14,1",H435="Բաց մրցույթ","15,2",H435="Պարզեցված ընթացակարգ","12,1")</f>
        <v>12,3</v>
      </c>
      <c r="J435" s="42" t="s">
        <v>312</v>
      </c>
      <c r="K435" s="9"/>
    </row>
    <row r="436" spans="2:11" ht="25.5" customHeight="1" outlineLevel="1" x14ac:dyDescent="0.3">
      <c r="B436" s="20" t="s">
        <v>1074</v>
      </c>
      <c r="C436" s="61" t="s">
        <v>1184</v>
      </c>
      <c r="D436" s="72" t="str">
        <f t="shared" si="13"/>
        <v>11․5 _ ՀՋ-2026</v>
      </c>
      <c r="E436" s="20" t="s">
        <v>91</v>
      </c>
      <c r="F436" s="20">
        <v>1</v>
      </c>
      <c r="G436" s="20" t="s">
        <v>500</v>
      </c>
      <c r="H436" s="54" t="s">
        <v>716</v>
      </c>
      <c r="I436" s="20" t="str" cm="1">
        <f t="array" ref="I436">_xlfn.IFS(H436="Ոչ ընթացակարգային","12,3",H436="Գնանշման հարցում","13,1",H436="Մեկ անձից գնում","14,1",H436="Բաց մրցույթ","15,2",H436="Պարզեցված ընթացակարգ","12,1")</f>
        <v>12,3</v>
      </c>
      <c r="J436" s="42" t="s">
        <v>312</v>
      </c>
      <c r="K436" s="9"/>
    </row>
    <row r="437" spans="2:11" ht="25.5" customHeight="1" outlineLevel="1" x14ac:dyDescent="0.3">
      <c r="B437" s="20" t="s">
        <v>1075</v>
      </c>
      <c r="C437" s="61" t="s">
        <v>1185</v>
      </c>
      <c r="D437" s="72" t="str">
        <f t="shared" si="13"/>
        <v>11․6 _ ՀՋ-2026</v>
      </c>
      <c r="E437" s="20" t="s">
        <v>1179</v>
      </c>
      <c r="F437" s="20">
        <v>150</v>
      </c>
      <c r="G437" s="20" t="s">
        <v>500</v>
      </c>
      <c r="H437" s="54" t="s">
        <v>716</v>
      </c>
      <c r="I437" s="20" t="str" cm="1">
        <f t="array" ref="I437">_xlfn.IFS(H437="Ոչ ընթացակարգային","12,3",H437="Գնանշման հարցում","13,1",H437="Մեկ անձից գնում","14,1",H437="Բաց մրցույթ","15,2",H437="Պարզեցված ընթացակարգ","12,1")</f>
        <v>12,3</v>
      </c>
      <c r="J437" s="42" t="s">
        <v>312</v>
      </c>
      <c r="K437" s="9"/>
    </row>
    <row r="438" spans="2:11" ht="25.5" customHeight="1" outlineLevel="1" x14ac:dyDescent="0.3">
      <c r="B438" s="20" t="s">
        <v>1076</v>
      </c>
      <c r="C438" s="61" t="s">
        <v>1065</v>
      </c>
      <c r="D438" s="72" t="str">
        <f t="shared" si="13"/>
        <v>11․7 _ ՀՋ-2026</v>
      </c>
      <c r="E438" s="20" t="s">
        <v>91</v>
      </c>
      <c r="F438" s="20">
        <v>2</v>
      </c>
      <c r="G438" s="20" t="s">
        <v>500</v>
      </c>
      <c r="H438" s="54" t="s">
        <v>716</v>
      </c>
      <c r="I438" s="20" t="str" cm="1">
        <f t="array" ref="I438">_xlfn.IFS(H438="Ոչ ընթացակարգային","12,3",H438="Գնանշման հարցում","13,1",H438="Մեկ անձից գնում","14,1",H438="Բաց մրցույթ","15,2",H438="Պարզեցված ընթացակարգ","12,1")</f>
        <v>12,3</v>
      </c>
      <c r="J438" s="42" t="s">
        <v>312</v>
      </c>
      <c r="K438" s="9"/>
    </row>
    <row r="439" spans="2:11" ht="25.5" customHeight="1" outlineLevel="1" x14ac:dyDescent="0.3">
      <c r="B439" s="20" t="s">
        <v>1077</v>
      </c>
      <c r="C439" s="61" t="s">
        <v>1066</v>
      </c>
      <c r="D439" s="72" t="str">
        <f t="shared" si="13"/>
        <v>11․8 _ ՀՋ-2026</v>
      </c>
      <c r="E439" s="20" t="s">
        <v>1</v>
      </c>
      <c r="F439" s="20">
        <v>300</v>
      </c>
      <c r="G439" s="20" t="s">
        <v>500</v>
      </c>
      <c r="H439" s="54" t="s">
        <v>716</v>
      </c>
      <c r="I439" s="20" t="str" cm="1">
        <f t="array" ref="I439">_xlfn.IFS(H439="Ոչ ընթացակարգային","12,3",H439="Գնանշման հարցում","13,1",H439="Մեկ անձից գնում","14,1",H439="Բաց մրցույթ","15,2",H439="Պարզեցված ընթացակարգ","12,1")</f>
        <v>12,3</v>
      </c>
      <c r="J439" s="42" t="s">
        <v>312</v>
      </c>
      <c r="K439" s="9"/>
    </row>
    <row r="440" spans="2:11" ht="25.5" customHeight="1" outlineLevel="1" x14ac:dyDescent="0.3">
      <c r="B440" s="20" t="s">
        <v>1078</v>
      </c>
      <c r="C440" s="61" t="s">
        <v>1186</v>
      </c>
      <c r="D440" s="72" t="str">
        <f t="shared" si="13"/>
        <v>11․9 _ ՀՋ-2026</v>
      </c>
      <c r="E440" s="20" t="s">
        <v>91</v>
      </c>
      <c r="F440" s="20">
        <v>7</v>
      </c>
      <c r="G440" s="20" t="s">
        <v>500</v>
      </c>
      <c r="H440" s="54" t="s">
        <v>716</v>
      </c>
      <c r="I440" s="20" t="str" cm="1">
        <f t="array" ref="I440">_xlfn.IFS(H440="Ոչ ընթացակարգային","12,3",H440="Գնանշման հարցում","13,1",H440="Մեկ անձից գնում","14,1",H440="Բաց մրցույթ","15,2",H440="Պարզեցված ընթացակարգ","12,1")</f>
        <v>12,3</v>
      </c>
      <c r="J440" s="42" t="s">
        <v>312</v>
      </c>
      <c r="K440" s="9"/>
    </row>
    <row r="441" spans="2:11" ht="25.5" customHeight="1" outlineLevel="1" x14ac:dyDescent="0.3">
      <c r="B441" s="20" t="s">
        <v>1079</v>
      </c>
      <c r="C441" s="61" t="s">
        <v>1187</v>
      </c>
      <c r="D441" s="72" t="str">
        <f t="shared" si="13"/>
        <v>11․10 _ ՀՋ-2026</v>
      </c>
      <c r="E441" s="20" t="s">
        <v>1</v>
      </c>
      <c r="F441" s="20">
        <v>100</v>
      </c>
      <c r="G441" s="20" t="s">
        <v>500</v>
      </c>
      <c r="H441" s="54" t="s">
        <v>716</v>
      </c>
      <c r="I441" s="20" t="str" cm="1">
        <f t="array" ref="I441">_xlfn.IFS(H441="Ոչ ընթացակարգային","12,3",H441="Գնանշման հարցում","13,1",H441="Մեկ անձից գնում","14,1",H441="Բաց մրցույթ","15,2",H441="Պարզեցված ընթացակարգ","12,1")</f>
        <v>12,3</v>
      </c>
      <c r="J441" s="42" t="s">
        <v>312</v>
      </c>
      <c r="K441" s="9"/>
    </row>
    <row r="442" spans="2:11" ht="32.25" customHeight="1" outlineLevel="1" x14ac:dyDescent="0.3">
      <c r="B442" s="20" t="s">
        <v>912</v>
      </c>
      <c r="C442" s="61" t="s">
        <v>1188</v>
      </c>
      <c r="D442" s="72" t="str">
        <f t="shared" si="13"/>
        <v>11․11 _ ՀՋ-2026</v>
      </c>
      <c r="E442" s="20" t="s">
        <v>69</v>
      </c>
      <c r="F442" s="20">
        <v>6</v>
      </c>
      <c r="G442" s="20" t="s">
        <v>500</v>
      </c>
      <c r="H442" s="54" t="s">
        <v>717</v>
      </c>
      <c r="I442" s="20" t="str" cm="1">
        <f t="array" ref="I442">_xlfn.IFS(H442="Ոչ ընթացակարգային","12,3",H442="Գնանշման հարցում","13,1",H442="Մեկ անձից գնում","14,1",H442="Բաց մրցույթ","15,2",H442="Պարզեցված ընթացակարգ","12,1")</f>
        <v>12,1</v>
      </c>
      <c r="J442" s="42" t="s">
        <v>312</v>
      </c>
      <c r="K442" s="9"/>
    </row>
    <row r="443" spans="2:11" ht="25.5" customHeight="1" outlineLevel="1" x14ac:dyDescent="0.3">
      <c r="B443" s="20" t="s">
        <v>1080</v>
      </c>
      <c r="C443" s="61" t="s">
        <v>1189</v>
      </c>
      <c r="D443" s="72" t="str">
        <f t="shared" si="13"/>
        <v>11․12 _ ՀՋ-2026</v>
      </c>
      <c r="E443" s="20" t="s">
        <v>67</v>
      </c>
      <c r="F443" s="20">
        <v>150</v>
      </c>
      <c r="G443" s="20" t="s">
        <v>500</v>
      </c>
      <c r="H443" s="54" t="s">
        <v>716</v>
      </c>
      <c r="I443" s="20" t="str" cm="1">
        <f t="array" ref="I443">_xlfn.IFS(H443="Ոչ ընթացակարգային","12,3",H443="Գնանշման հարցում","13,1",H443="Մեկ անձից գնում","14,1",H443="Բաց մրցույթ","15,2",H443="Պարզեցված ընթացակարգ","12,1")</f>
        <v>12,3</v>
      </c>
      <c r="J443" s="42" t="s">
        <v>312</v>
      </c>
      <c r="K443" s="9"/>
    </row>
    <row r="444" spans="2:11" ht="25.5" customHeight="1" outlineLevel="1" x14ac:dyDescent="0.3">
      <c r="B444" s="20" t="s">
        <v>1081</v>
      </c>
      <c r="C444" s="61" t="s">
        <v>1067</v>
      </c>
      <c r="D444" s="72" t="str">
        <f t="shared" si="13"/>
        <v>11․13 _ ՀՋ-2026</v>
      </c>
      <c r="E444" s="20" t="s">
        <v>1</v>
      </c>
      <c r="F444" s="20">
        <v>70</v>
      </c>
      <c r="G444" s="20" t="s">
        <v>500</v>
      </c>
      <c r="H444" s="54" t="s">
        <v>716</v>
      </c>
      <c r="I444" s="20" t="str" cm="1">
        <f t="array" ref="I444">_xlfn.IFS(H444="Ոչ ընթացակարգային","12,3",H444="Գնանշման հարցում","13,1",H444="Մեկ անձից գնում","14,1",H444="Բաց մրցույթ","15,2",H444="Պարզեցված ընթացակարգ","12,1")</f>
        <v>12,3</v>
      </c>
      <c r="J444" s="42" t="s">
        <v>312</v>
      </c>
      <c r="K444" s="9"/>
    </row>
    <row r="445" spans="2:11" ht="25.5" customHeight="1" outlineLevel="1" x14ac:dyDescent="0.3">
      <c r="B445" s="20" t="s">
        <v>1082</v>
      </c>
      <c r="C445" s="61" t="s">
        <v>1068</v>
      </c>
      <c r="D445" s="72" t="str">
        <f t="shared" si="13"/>
        <v>11․14 _ ՀՋ-2026</v>
      </c>
      <c r="E445" s="20" t="s">
        <v>67</v>
      </c>
      <c r="F445" s="20">
        <v>300</v>
      </c>
      <c r="G445" s="20" t="s">
        <v>500</v>
      </c>
      <c r="H445" s="54" t="s">
        <v>716</v>
      </c>
      <c r="I445" s="20" t="str" cm="1">
        <f t="array" ref="I445">_xlfn.IFS(H445="Ոչ ընթացակարգային","12,3",H445="Գնանշման հարցում","13,1",H445="Մեկ անձից գնում","14,1",H445="Բաց մրցույթ","15,2",H445="Պարզեցված ընթացակարգ","12,1")</f>
        <v>12,3</v>
      </c>
      <c r="J445" s="42" t="s">
        <v>312</v>
      </c>
      <c r="K445" s="9"/>
    </row>
    <row r="446" spans="2:11" ht="25.5" customHeight="1" outlineLevel="1" x14ac:dyDescent="0.3">
      <c r="B446" s="20" t="s">
        <v>1083</v>
      </c>
      <c r="C446" s="61" t="s">
        <v>1069</v>
      </c>
      <c r="D446" s="72" t="str">
        <f t="shared" si="13"/>
        <v>11․15 _ ՀՋ-2026</v>
      </c>
      <c r="E446" s="20" t="s">
        <v>1</v>
      </c>
      <c r="F446" s="20">
        <v>6</v>
      </c>
      <c r="G446" s="20" t="s">
        <v>500</v>
      </c>
      <c r="H446" s="54" t="s">
        <v>716</v>
      </c>
      <c r="I446" s="20" t="str" cm="1">
        <f t="array" ref="I446">_xlfn.IFS(H446="Ոչ ընթացակարգային","12,3",H446="Գնանշման հարցում","13,1",H446="Մեկ անձից գնում","14,1",H446="Բաց մրցույթ","15,2",H446="Պարզեցված ընթացակարգ","12,1")</f>
        <v>12,3</v>
      </c>
      <c r="J446" s="42" t="s">
        <v>312</v>
      </c>
      <c r="K446" s="9"/>
    </row>
    <row r="447" spans="2:11" ht="25.5" customHeight="1" outlineLevel="1" x14ac:dyDescent="0.3">
      <c r="B447" s="20" t="s">
        <v>1084</v>
      </c>
      <c r="C447" s="61" t="s">
        <v>1190</v>
      </c>
      <c r="D447" s="72" t="str">
        <f t="shared" si="13"/>
        <v>11․16 _ ՀՋ-2026</v>
      </c>
      <c r="E447" s="20" t="s">
        <v>69</v>
      </c>
      <c r="F447" s="20">
        <v>40</v>
      </c>
      <c r="G447" s="20" t="s">
        <v>500</v>
      </c>
      <c r="H447" s="54" t="s">
        <v>716</v>
      </c>
      <c r="I447" s="20" t="str" cm="1">
        <f t="array" ref="I447">_xlfn.IFS(H447="Ոչ ընթացակարգային","12,3",H447="Գնանշման հարցում","13,1",H447="Մեկ անձից գնում","14,1",H447="Բաց մրցույթ","15,2",H447="Պարզեցված ընթացակարգ","12,1")</f>
        <v>12,3</v>
      </c>
      <c r="J447" s="42" t="s">
        <v>312</v>
      </c>
      <c r="K447" s="9"/>
    </row>
    <row r="448" spans="2:11" ht="25.5" customHeight="1" outlineLevel="1" x14ac:dyDescent="0.3">
      <c r="B448" s="20" t="s">
        <v>1085</v>
      </c>
      <c r="C448" s="61" t="s">
        <v>525</v>
      </c>
      <c r="D448" s="72" t="str">
        <f t="shared" ref="D448:D510" si="14">B448&amp;" " &amp; "_" &amp; " " &amp; "ՀՋ-2026"</f>
        <v>11․17 _ ՀՋ-2026</v>
      </c>
      <c r="E448" s="20" t="s">
        <v>2</v>
      </c>
      <c r="F448" s="20">
        <v>30</v>
      </c>
      <c r="G448" s="20" t="s">
        <v>500</v>
      </c>
      <c r="H448" s="54" t="s">
        <v>716</v>
      </c>
      <c r="I448" s="20" t="str" cm="1">
        <f t="array" ref="I448">_xlfn.IFS(H448="Ոչ ընթացակարգային","12,3",H448="Գնանշման հարցում","13,1",H448="Մեկ անձից գնում","14,1",H448="Բաց մրցույթ","15,2",H448="Պարզեցված ընթացակարգ","12,1")</f>
        <v>12,3</v>
      </c>
      <c r="J448" s="42" t="s">
        <v>312</v>
      </c>
      <c r="K448" s="9"/>
    </row>
    <row r="449" spans="2:11" ht="25.5" customHeight="1" outlineLevel="1" x14ac:dyDescent="0.3">
      <c r="B449" s="20" t="s">
        <v>1086</v>
      </c>
      <c r="C449" s="61" t="s">
        <v>526</v>
      </c>
      <c r="D449" s="72" t="str">
        <f t="shared" si="14"/>
        <v>11․18 _ ՀՋ-2026</v>
      </c>
      <c r="E449" s="20" t="s">
        <v>38</v>
      </c>
      <c r="F449" s="20">
        <v>1</v>
      </c>
      <c r="G449" s="20" t="s">
        <v>500</v>
      </c>
      <c r="H449" s="54" t="s">
        <v>716</v>
      </c>
      <c r="I449" s="20" t="str" cm="1">
        <f t="array" ref="I449">_xlfn.IFS(H449="Ոչ ընթացակարգային","12,3",H449="Գնանշման հարցում","13,1",H449="Մեկ անձից գնում","14,1",H449="Բաց մրցույթ","15,2",H449="Պարզեցված ընթացակարգ","12,1")</f>
        <v>12,3</v>
      </c>
      <c r="J449" s="42" t="s">
        <v>312</v>
      </c>
      <c r="K449" s="9"/>
    </row>
    <row r="450" spans="2:11" ht="25.5" customHeight="1" outlineLevel="1" x14ac:dyDescent="0.3">
      <c r="B450" s="20" t="s">
        <v>1087</v>
      </c>
      <c r="C450" s="61" t="s">
        <v>527</v>
      </c>
      <c r="D450" s="72" t="str">
        <f t="shared" si="14"/>
        <v>11․19 _ ՀՋ-2026</v>
      </c>
      <c r="E450" s="20" t="s">
        <v>38</v>
      </c>
      <c r="F450" s="20">
        <v>1</v>
      </c>
      <c r="G450" s="20" t="s">
        <v>500</v>
      </c>
      <c r="H450" s="54" t="s">
        <v>716</v>
      </c>
      <c r="I450" s="20" t="str" cm="1">
        <f t="array" ref="I450">_xlfn.IFS(H450="Ոչ ընթացակարգային","12,3",H450="Գնանշման հարցում","13,1",H450="Մեկ անձից գնում","14,1",H450="Բաց մրցույթ","15,2",H450="Պարզեցված ընթացակարգ","12,1")</f>
        <v>12,3</v>
      </c>
      <c r="J450" s="42" t="s">
        <v>312</v>
      </c>
      <c r="K450" s="9"/>
    </row>
    <row r="451" spans="2:11" ht="25.5" customHeight="1" outlineLevel="1" x14ac:dyDescent="0.3">
      <c r="B451" s="20" t="s">
        <v>1088</v>
      </c>
      <c r="C451" s="61" t="s">
        <v>663</v>
      </c>
      <c r="D451" s="72" t="str">
        <f t="shared" si="14"/>
        <v>11․20 _ ՀՋ-2026</v>
      </c>
      <c r="E451" s="20" t="s">
        <v>1</v>
      </c>
      <c r="F451" s="20">
        <v>10</v>
      </c>
      <c r="G451" s="20" t="s">
        <v>500</v>
      </c>
      <c r="H451" s="54" t="s">
        <v>716</v>
      </c>
      <c r="I451" s="20" t="str" cm="1">
        <f t="array" ref="I451">_xlfn.IFS(H451="Ոչ ընթացակարգային","12,3",H451="Գնանշման հարցում","13,1",H451="Մեկ անձից գնում","14,1",H451="Բաց մրցույթ","15,2",H451="Պարզեցված ընթացակարգ","12,1")</f>
        <v>12,3</v>
      </c>
      <c r="J451" s="42" t="s">
        <v>312</v>
      </c>
      <c r="K451" s="9"/>
    </row>
    <row r="452" spans="2:11" ht="25.5" customHeight="1" outlineLevel="1" x14ac:dyDescent="0.3">
      <c r="B452" s="20" t="s">
        <v>1089</v>
      </c>
      <c r="C452" s="61" t="s">
        <v>664</v>
      </c>
      <c r="D452" s="72" t="str">
        <f t="shared" si="14"/>
        <v>11․21 _ ՀՋ-2026</v>
      </c>
      <c r="E452" s="20" t="s">
        <v>1</v>
      </c>
      <c r="F452" s="20">
        <v>10</v>
      </c>
      <c r="G452" s="20" t="s">
        <v>500</v>
      </c>
      <c r="H452" s="54" t="s">
        <v>716</v>
      </c>
      <c r="I452" s="20" t="str" cm="1">
        <f t="array" ref="I452">_xlfn.IFS(H452="Ոչ ընթացակարգային","12,3",H452="Գնանշման հարցում","13,1",H452="Մեկ անձից գնում","14,1",H452="Բաց մրցույթ","15,2",H452="Պարզեցված ընթացակարգ","12,1")</f>
        <v>12,3</v>
      </c>
      <c r="J452" s="42" t="s">
        <v>312</v>
      </c>
      <c r="K452" s="9"/>
    </row>
    <row r="453" spans="2:11" ht="25.5" customHeight="1" outlineLevel="1" x14ac:dyDescent="0.3">
      <c r="B453" s="20" t="s">
        <v>1090</v>
      </c>
      <c r="C453" s="61" t="s">
        <v>665</v>
      </c>
      <c r="D453" s="72" t="str">
        <f t="shared" si="14"/>
        <v>11․22 _ ՀՋ-2026</v>
      </c>
      <c r="E453" s="20" t="s">
        <v>1</v>
      </c>
      <c r="F453" s="20">
        <v>10</v>
      </c>
      <c r="G453" s="20" t="s">
        <v>500</v>
      </c>
      <c r="H453" s="54" t="s">
        <v>716</v>
      </c>
      <c r="I453" s="20" t="str" cm="1">
        <f t="array" ref="I453">_xlfn.IFS(H453="Ոչ ընթացակարգային","12,3",H453="Գնանշման հարցում","13,1",H453="Մեկ անձից գնում","14,1",H453="Բաց մրցույթ","15,2",H453="Պարզեցված ընթացակարգ","12,1")</f>
        <v>12,3</v>
      </c>
      <c r="J453" s="42" t="s">
        <v>312</v>
      </c>
      <c r="K453" s="9"/>
    </row>
    <row r="454" spans="2:11" ht="25.5" customHeight="1" outlineLevel="1" x14ac:dyDescent="0.3">
      <c r="B454" s="20" t="s">
        <v>1091</v>
      </c>
      <c r="C454" s="61" t="s">
        <v>191</v>
      </c>
      <c r="D454" s="72" t="str">
        <f t="shared" si="14"/>
        <v>11․23 _ ՀՋ-2026</v>
      </c>
      <c r="E454" s="20" t="s">
        <v>1</v>
      </c>
      <c r="F454" s="20">
        <v>18</v>
      </c>
      <c r="G454" s="20" t="s">
        <v>500</v>
      </c>
      <c r="H454" s="54" t="s">
        <v>716</v>
      </c>
      <c r="I454" s="20" t="str" cm="1">
        <f t="array" ref="I454">_xlfn.IFS(H454="Ոչ ընթացակարգային","12,3",H454="Գնանշման հարցում","13,1",H454="Մեկ անձից գնում","14,1",H454="Բաց մրցույթ","15,2",H454="Պարզեցված ընթացակարգ","12,1")</f>
        <v>12,3</v>
      </c>
      <c r="J454" s="42" t="s">
        <v>312</v>
      </c>
      <c r="K454" s="9"/>
    </row>
    <row r="455" spans="2:11" ht="25.5" customHeight="1" outlineLevel="1" x14ac:dyDescent="0.3">
      <c r="B455" s="20" t="s">
        <v>1092</v>
      </c>
      <c r="C455" s="61" t="s">
        <v>192</v>
      </c>
      <c r="D455" s="72" t="str">
        <f t="shared" si="14"/>
        <v>11․24 _ ՀՋ-2026</v>
      </c>
      <c r="E455" s="20" t="s">
        <v>1</v>
      </c>
      <c r="F455" s="20">
        <v>15</v>
      </c>
      <c r="G455" s="20" t="s">
        <v>500</v>
      </c>
      <c r="H455" s="54" t="s">
        <v>716</v>
      </c>
      <c r="I455" s="20" t="str" cm="1">
        <f t="array" ref="I455">_xlfn.IFS(H455="Ոչ ընթացակարգային","12,3",H455="Գնանշման հարցում","13,1",H455="Մեկ անձից գնում","14,1",H455="Բաց մրցույթ","15,2",H455="Պարզեցված ընթացակարգ","12,1")</f>
        <v>12,3</v>
      </c>
      <c r="J455" s="42" t="s">
        <v>312</v>
      </c>
      <c r="K455" s="9"/>
    </row>
    <row r="456" spans="2:11" ht="25.5" customHeight="1" outlineLevel="1" x14ac:dyDescent="0.3">
      <c r="B456" s="20" t="s">
        <v>1093</v>
      </c>
      <c r="C456" s="61" t="s">
        <v>666</v>
      </c>
      <c r="D456" s="72" t="str">
        <f t="shared" si="14"/>
        <v>11․25 _ ՀՋ-2026</v>
      </c>
      <c r="E456" s="20" t="s">
        <v>2</v>
      </c>
      <c r="F456" s="20">
        <v>2</v>
      </c>
      <c r="G456" s="20" t="s">
        <v>500</v>
      </c>
      <c r="H456" s="54" t="s">
        <v>716</v>
      </c>
      <c r="I456" s="20" t="str" cm="1">
        <f t="array" ref="I456">_xlfn.IFS(H456="Ոչ ընթացակարգային","12,3",H456="Գնանշման հարցում","13,1",H456="Մեկ անձից գնում","14,1",H456="Բաց մրցույթ","15,2",H456="Պարզեցված ընթացակարգ","12,1")</f>
        <v>12,3</v>
      </c>
      <c r="J456" s="42" t="s">
        <v>312</v>
      </c>
      <c r="K456" s="9"/>
    </row>
    <row r="457" spans="2:11" ht="25.5" customHeight="1" outlineLevel="1" x14ac:dyDescent="0.3">
      <c r="B457" s="20" t="s">
        <v>1094</v>
      </c>
      <c r="C457" s="61" t="s">
        <v>913</v>
      </c>
      <c r="D457" s="72" t="str">
        <f t="shared" si="14"/>
        <v>11․26 _ ՀՋ-2026</v>
      </c>
      <c r="E457" s="20" t="s">
        <v>492</v>
      </c>
      <c r="F457" s="20">
        <v>1</v>
      </c>
      <c r="G457" s="20" t="s">
        <v>500</v>
      </c>
      <c r="H457" s="54" t="s">
        <v>716</v>
      </c>
      <c r="I457" s="20" t="str" cm="1">
        <f t="array" ref="I457">_xlfn.IFS(H457="Ոչ ընթացակարգային","12,3",H457="Գնանշման հարցում","13,1",H457="Մեկ անձից գնում","14,1",H457="Բաց մրցույթ","15,2",H457="Պարզեցված ընթացակարգ","12,1")</f>
        <v>12,3</v>
      </c>
      <c r="J457" s="42" t="s">
        <v>312</v>
      </c>
      <c r="K457" s="9"/>
    </row>
    <row r="458" spans="2:11" ht="17.25" x14ac:dyDescent="0.3">
      <c r="B458" s="13">
        <v>12</v>
      </c>
      <c r="C458" s="66" t="s">
        <v>430</v>
      </c>
      <c r="D458" s="71" t="str">
        <f t="shared" si="14"/>
        <v>12 _ ՀՋ-2026</v>
      </c>
      <c r="E458" s="13" t="s">
        <v>492</v>
      </c>
      <c r="F458" s="19">
        <v>1</v>
      </c>
      <c r="G458" s="13" t="s">
        <v>500</v>
      </c>
      <c r="H458" s="55" t="s">
        <v>716</v>
      </c>
      <c r="I458" s="20" t="str" cm="1">
        <f t="array" ref="I458">_xlfn.IFS(H458="Ոչ ընթացակարգային","12,3",H458="Գնանշման հարցում","13,1",H458="Մեկ անձից գնում","14,1",H458="Բաց մրցույթ","15,2",H458="Պարզեցված ընթացակարգ","12,1")</f>
        <v>12,3</v>
      </c>
      <c r="J458" s="42" t="s">
        <v>312</v>
      </c>
      <c r="K458" s="9"/>
    </row>
    <row r="459" spans="2:11" ht="19.5" customHeight="1" outlineLevel="1" x14ac:dyDescent="0.3">
      <c r="B459" s="20">
        <v>12.1</v>
      </c>
      <c r="C459" s="61" t="s">
        <v>1142</v>
      </c>
      <c r="D459" s="72" t="str">
        <f t="shared" si="14"/>
        <v>12.1 _ ՀՋ-2026</v>
      </c>
      <c r="E459" s="20" t="s">
        <v>38</v>
      </c>
      <c r="F459" s="20">
        <v>200</v>
      </c>
      <c r="G459" s="20" t="s">
        <v>500</v>
      </c>
      <c r="H459" s="54" t="s">
        <v>716</v>
      </c>
      <c r="I459" s="20" t="str" cm="1">
        <f t="array" ref="I459">_xlfn.IFS(H459="Ոչ ընթացակարգային","12,3",H459="Գնանշման հարցում","13,1",H459="Մեկ անձից գնում","14,1",H459="Բաց մրցույթ","15,2",H459="Պարզեցված ընթացակարգ","12,1")</f>
        <v>12,3</v>
      </c>
      <c r="J459" s="42" t="s">
        <v>312</v>
      </c>
      <c r="K459" s="9"/>
    </row>
    <row r="460" spans="2:11" ht="19.5" customHeight="1" outlineLevel="1" x14ac:dyDescent="0.3">
      <c r="B460" s="20">
        <v>12.2</v>
      </c>
      <c r="C460" s="61" t="s">
        <v>689</v>
      </c>
      <c r="D460" s="72" t="str">
        <f t="shared" si="14"/>
        <v>12.2 _ ՀՋ-2026</v>
      </c>
      <c r="E460" s="20" t="s">
        <v>38</v>
      </c>
      <c r="F460" s="20">
        <v>200</v>
      </c>
      <c r="G460" s="20" t="s">
        <v>500</v>
      </c>
      <c r="H460" s="54" t="s">
        <v>716</v>
      </c>
      <c r="I460" s="20" t="str" cm="1">
        <f t="array" ref="I460">_xlfn.IFS(H460="Ոչ ընթացակարգային","12,3",H460="Գնանշման հարցում","13,1",H460="Մեկ անձից գնում","14,1",H460="Բաց մրցույթ","15,2",H460="Պարզեցված ընթացակարգ","12,1")</f>
        <v>12,3</v>
      </c>
      <c r="J460" s="42" t="s">
        <v>312</v>
      </c>
      <c r="K460" s="9"/>
    </row>
    <row r="461" spans="2:11" ht="19.5" customHeight="1" outlineLevel="1" x14ac:dyDescent="0.3">
      <c r="B461" s="20">
        <v>12.3</v>
      </c>
      <c r="C461" s="61" t="s">
        <v>690</v>
      </c>
      <c r="D461" s="72" t="str">
        <f t="shared" si="14"/>
        <v>12.3 _ ՀՋ-2026</v>
      </c>
      <c r="E461" s="20" t="s">
        <v>38</v>
      </c>
      <c r="F461" s="20">
        <v>100</v>
      </c>
      <c r="G461" s="20" t="s">
        <v>500</v>
      </c>
      <c r="H461" s="54" t="s">
        <v>716</v>
      </c>
      <c r="I461" s="20" t="str" cm="1">
        <f t="array" ref="I461">_xlfn.IFS(H461="Ոչ ընթացակարգային","12,3",H461="Գնանշման հարցում","13,1",H461="Մեկ անձից գնում","14,1",H461="Բաց մրցույթ","15,2",H461="Պարզեցված ընթացակարգ","12,1")</f>
        <v>12,3</v>
      </c>
      <c r="J461" s="42" t="s">
        <v>312</v>
      </c>
      <c r="K461" s="9"/>
    </row>
    <row r="462" spans="2:11" ht="19.5" customHeight="1" outlineLevel="1" x14ac:dyDescent="0.3">
      <c r="B462" s="20">
        <v>12.4</v>
      </c>
      <c r="C462" s="61" t="s">
        <v>42</v>
      </c>
      <c r="D462" s="72" t="str">
        <f t="shared" si="14"/>
        <v>12.4 _ ՀՋ-2026</v>
      </c>
      <c r="E462" s="20" t="s">
        <v>38</v>
      </c>
      <c r="F462" s="20">
        <v>100</v>
      </c>
      <c r="G462" s="20" t="s">
        <v>500</v>
      </c>
      <c r="H462" s="54" t="s">
        <v>716</v>
      </c>
      <c r="I462" s="20" t="str" cm="1">
        <f t="array" ref="I462">_xlfn.IFS(H462="Ոչ ընթացակարգային","12,3",H462="Գնանշման հարցում","13,1",H462="Մեկ անձից գնում","14,1",H462="Բաց մրցույթ","15,2",H462="Պարզեցված ընթացակարգ","12,1")</f>
        <v>12,3</v>
      </c>
      <c r="J462" s="42" t="s">
        <v>312</v>
      </c>
      <c r="K462" s="9"/>
    </row>
    <row r="463" spans="2:11" ht="19.5" customHeight="1" outlineLevel="1" x14ac:dyDescent="0.3">
      <c r="B463" s="20">
        <v>12.5</v>
      </c>
      <c r="C463" s="61" t="s">
        <v>461</v>
      </c>
      <c r="D463" s="72" t="str">
        <f t="shared" si="14"/>
        <v>12.5 _ ՀՋ-2026</v>
      </c>
      <c r="E463" s="20" t="s">
        <v>38</v>
      </c>
      <c r="F463" s="20">
        <v>2000</v>
      </c>
      <c r="G463" s="20" t="s">
        <v>500</v>
      </c>
      <c r="H463" s="54" t="s">
        <v>716</v>
      </c>
      <c r="I463" s="20" t="str" cm="1">
        <f t="array" ref="I463">_xlfn.IFS(H463="Ոչ ընթացակարգային","12,3",H463="Գնանշման հարցում","13,1",H463="Մեկ անձից գնում","14,1",H463="Բաց մրցույթ","15,2",H463="Պարզեցված ընթացակարգ","12,1")</f>
        <v>12,3</v>
      </c>
      <c r="J463" s="42" t="s">
        <v>312</v>
      </c>
      <c r="K463" s="9"/>
    </row>
    <row r="464" spans="2:11" ht="19.5" customHeight="1" outlineLevel="1" x14ac:dyDescent="0.3">
      <c r="B464" s="20">
        <v>12.6</v>
      </c>
      <c r="C464" s="61" t="s">
        <v>464</v>
      </c>
      <c r="D464" s="72" t="str">
        <f t="shared" si="14"/>
        <v>12.6 _ ՀՋ-2026</v>
      </c>
      <c r="E464" s="20" t="s">
        <v>38</v>
      </c>
      <c r="F464" s="20">
        <v>4000</v>
      </c>
      <c r="G464" s="20" t="s">
        <v>500</v>
      </c>
      <c r="H464" s="54" t="s">
        <v>716</v>
      </c>
      <c r="I464" s="20" t="str" cm="1">
        <f t="array" ref="I464">_xlfn.IFS(H464="Ոչ ընթացակարգային","12,3",H464="Գնանշման հարցում","13,1",H464="Մեկ անձից գնում","14,1",H464="Բաց մրցույթ","15,2",H464="Պարզեցված ընթացակարգ","12,1")</f>
        <v>12,3</v>
      </c>
      <c r="J464" s="42" t="s">
        <v>312</v>
      </c>
      <c r="K464" s="9"/>
    </row>
    <row r="465" spans="2:11" ht="19.5" customHeight="1" outlineLevel="1" x14ac:dyDescent="0.3">
      <c r="B465" s="20">
        <v>12.7</v>
      </c>
      <c r="C465" s="61" t="s">
        <v>161</v>
      </c>
      <c r="D465" s="72" t="str">
        <f t="shared" si="14"/>
        <v>12.7 _ ՀՋ-2026</v>
      </c>
      <c r="E465" s="20" t="s">
        <v>38</v>
      </c>
      <c r="F465" s="20">
        <v>500</v>
      </c>
      <c r="G465" s="20" t="s">
        <v>500</v>
      </c>
      <c r="H465" s="54" t="s">
        <v>716</v>
      </c>
      <c r="I465" s="20" t="str" cm="1">
        <f t="array" ref="I465">_xlfn.IFS(H465="Ոչ ընթացակարգային","12,3",H465="Գնանշման հարցում","13,1",H465="Մեկ անձից գնում","14,1",H465="Բաց մրցույթ","15,2",H465="Պարզեցված ընթացակարգ","12,1")</f>
        <v>12,3</v>
      </c>
      <c r="J465" s="42" t="s">
        <v>312</v>
      </c>
      <c r="K465" s="9"/>
    </row>
    <row r="466" spans="2:11" ht="19.5" customHeight="1" outlineLevel="1" x14ac:dyDescent="0.3">
      <c r="B466" s="20">
        <v>12.8</v>
      </c>
      <c r="C466" s="61" t="s">
        <v>162</v>
      </c>
      <c r="D466" s="72" t="str">
        <f t="shared" si="14"/>
        <v>12.8 _ ՀՋ-2026</v>
      </c>
      <c r="E466" s="20" t="s">
        <v>38</v>
      </c>
      <c r="F466" s="20">
        <v>200</v>
      </c>
      <c r="G466" s="20" t="s">
        <v>500</v>
      </c>
      <c r="H466" s="54" t="s">
        <v>716</v>
      </c>
      <c r="I466" s="20" t="str" cm="1">
        <f t="array" ref="I466">_xlfn.IFS(H466="Ոչ ընթացակարգային","12,3",H466="Գնանշման հարցում","13,1",H466="Մեկ անձից գնում","14,1",H466="Բաց մրցույթ","15,2",H466="Պարզեցված ընթացակարգ","12,1")</f>
        <v>12,3</v>
      </c>
      <c r="J466" s="42" t="s">
        <v>312</v>
      </c>
      <c r="K466" s="9"/>
    </row>
    <row r="467" spans="2:11" ht="19.5" customHeight="1" outlineLevel="1" x14ac:dyDescent="0.3">
      <c r="B467" s="20">
        <v>12.9</v>
      </c>
      <c r="C467" s="61" t="s">
        <v>163</v>
      </c>
      <c r="D467" s="72" t="str">
        <f t="shared" si="14"/>
        <v>12.9 _ ՀՋ-2026</v>
      </c>
      <c r="E467" s="20" t="s">
        <v>38</v>
      </c>
      <c r="F467" s="20">
        <v>50</v>
      </c>
      <c r="G467" s="20" t="s">
        <v>500</v>
      </c>
      <c r="H467" s="54" t="s">
        <v>716</v>
      </c>
      <c r="I467" s="20" t="str" cm="1">
        <f t="array" ref="I467">_xlfn.IFS(H467="Ոչ ընթացակարգային","12,3",H467="Գնանշման հարցում","13,1",H467="Մեկ անձից գնում","14,1",H467="Բաց մրցույթ","15,2",H467="Պարզեցված ընթացակարգ","12,1")</f>
        <v>12,3</v>
      </c>
      <c r="J467" s="42" t="s">
        <v>312</v>
      </c>
      <c r="K467" s="9"/>
    </row>
    <row r="468" spans="2:11" ht="19.5" customHeight="1" outlineLevel="1" x14ac:dyDescent="0.3">
      <c r="B468" s="22">
        <v>12.1</v>
      </c>
      <c r="C468" s="61" t="s">
        <v>164</v>
      </c>
      <c r="D468" s="72" t="str">
        <f t="shared" si="14"/>
        <v>12.1 _ ՀՋ-2026</v>
      </c>
      <c r="E468" s="20" t="s">
        <v>38</v>
      </c>
      <c r="F468" s="20">
        <v>50</v>
      </c>
      <c r="G468" s="20" t="s">
        <v>500</v>
      </c>
      <c r="H468" s="54" t="s">
        <v>716</v>
      </c>
      <c r="I468" s="20" t="str" cm="1">
        <f t="array" ref="I468">_xlfn.IFS(H468="Ոչ ընթացակարգային","12,3",H468="Գնանշման հարցում","13,1",H468="Մեկ անձից գնում","14,1",H468="Բաց մրցույթ","15,2",H468="Պարզեցված ընթացակարգ","12,1")</f>
        <v>12,3</v>
      </c>
      <c r="J468" s="42" t="s">
        <v>312</v>
      </c>
      <c r="K468" s="9"/>
    </row>
    <row r="469" spans="2:11" ht="19.5" customHeight="1" outlineLevel="1" x14ac:dyDescent="0.3">
      <c r="B469" s="20">
        <v>12.11</v>
      </c>
      <c r="C469" s="61" t="s">
        <v>165</v>
      </c>
      <c r="D469" s="72" t="str">
        <f t="shared" si="14"/>
        <v>12.11 _ ՀՋ-2026</v>
      </c>
      <c r="E469" s="20" t="s">
        <v>38</v>
      </c>
      <c r="F469" s="20">
        <v>200</v>
      </c>
      <c r="G469" s="20" t="s">
        <v>500</v>
      </c>
      <c r="H469" s="54" t="s">
        <v>716</v>
      </c>
      <c r="I469" s="20" t="str" cm="1">
        <f t="array" ref="I469">_xlfn.IFS(H469="Ոչ ընթացակարգային","12,3",H469="Գնանշման հարցում","13,1",H469="Մեկ անձից գնում","14,1",H469="Բաց մրցույթ","15,2",H469="Պարզեցված ընթացակարգ","12,1")</f>
        <v>12,3</v>
      </c>
      <c r="J469" s="42" t="s">
        <v>312</v>
      </c>
      <c r="K469" s="9"/>
    </row>
    <row r="470" spans="2:11" ht="19.5" customHeight="1" outlineLevel="1" x14ac:dyDescent="0.3">
      <c r="B470" s="22">
        <v>12.12</v>
      </c>
      <c r="C470" s="61" t="s">
        <v>166</v>
      </c>
      <c r="D470" s="72" t="str">
        <f t="shared" si="14"/>
        <v>12.12 _ ՀՋ-2026</v>
      </c>
      <c r="E470" s="20" t="s">
        <v>38</v>
      </c>
      <c r="F470" s="20">
        <v>100</v>
      </c>
      <c r="G470" s="20" t="s">
        <v>500</v>
      </c>
      <c r="H470" s="54" t="s">
        <v>716</v>
      </c>
      <c r="I470" s="20" t="str" cm="1">
        <f t="array" ref="I470">_xlfn.IFS(H470="Ոչ ընթացակարգային","12,3",H470="Գնանշման հարցում","13,1",H470="Մեկ անձից գնում","14,1",H470="Բաց մրցույթ","15,2",H470="Պարզեցված ընթացակարգ","12,1")</f>
        <v>12,3</v>
      </c>
      <c r="J470" s="42" t="s">
        <v>312</v>
      </c>
      <c r="K470" s="9"/>
    </row>
    <row r="471" spans="2:11" ht="19.5" customHeight="1" outlineLevel="1" x14ac:dyDescent="0.3">
      <c r="B471" s="20">
        <v>12.13</v>
      </c>
      <c r="C471" s="61" t="s">
        <v>167</v>
      </c>
      <c r="D471" s="72" t="str">
        <f t="shared" si="14"/>
        <v>12.13 _ ՀՋ-2026</v>
      </c>
      <c r="E471" s="20" t="s">
        <v>38</v>
      </c>
      <c r="F471" s="20">
        <v>100</v>
      </c>
      <c r="G471" s="20" t="s">
        <v>500</v>
      </c>
      <c r="H471" s="54" t="s">
        <v>716</v>
      </c>
      <c r="I471" s="20" t="str" cm="1">
        <f t="array" ref="I471">_xlfn.IFS(H471="Ոչ ընթացակարգային","12,3",H471="Գնանշման հարցում","13,1",H471="Մեկ անձից գնում","14,1",H471="Բաց մրցույթ","15,2",H471="Պարզեցված ընթացակարգ","12,1")</f>
        <v>12,3</v>
      </c>
      <c r="J471" s="42" t="s">
        <v>312</v>
      </c>
      <c r="K471" s="9"/>
    </row>
    <row r="472" spans="2:11" ht="19.5" customHeight="1" outlineLevel="1" x14ac:dyDescent="0.3">
      <c r="B472" s="22">
        <v>12.14</v>
      </c>
      <c r="C472" s="61" t="s">
        <v>168</v>
      </c>
      <c r="D472" s="72" t="str">
        <f t="shared" si="14"/>
        <v>12.14 _ ՀՋ-2026</v>
      </c>
      <c r="E472" s="20" t="s">
        <v>38</v>
      </c>
      <c r="F472" s="20">
        <v>100</v>
      </c>
      <c r="G472" s="20" t="s">
        <v>500</v>
      </c>
      <c r="H472" s="54" t="s">
        <v>716</v>
      </c>
      <c r="I472" s="20" t="str" cm="1">
        <f t="array" ref="I472">_xlfn.IFS(H472="Ոչ ընթացակարգային","12,3",H472="Գնանշման հարցում","13,1",H472="Մեկ անձից գնում","14,1",H472="Բաց մրցույթ","15,2",H472="Պարզեցված ընթացակարգ","12,1")</f>
        <v>12,3</v>
      </c>
      <c r="J472" s="42" t="s">
        <v>312</v>
      </c>
      <c r="K472" s="9"/>
    </row>
    <row r="473" spans="2:11" ht="19.5" customHeight="1" outlineLevel="1" x14ac:dyDescent="0.3">
      <c r="B473" s="20">
        <v>12.15</v>
      </c>
      <c r="C473" s="61" t="s">
        <v>169</v>
      </c>
      <c r="D473" s="72" t="str">
        <f t="shared" si="14"/>
        <v>12.15 _ ՀՋ-2026</v>
      </c>
      <c r="E473" s="20" t="s">
        <v>38</v>
      </c>
      <c r="F473" s="20">
        <v>120</v>
      </c>
      <c r="G473" s="20" t="s">
        <v>500</v>
      </c>
      <c r="H473" s="54" t="s">
        <v>716</v>
      </c>
      <c r="I473" s="20" t="str" cm="1">
        <f t="array" ref="I473">_xlfn.IFS(H473="Ոչ ընթացակարգային","12,3",H473="Գնանշման հարցում","13,1",H473="Մեկ անձից գնում","14,1",H473="Բաց մրցույթ","15,2",H473="Պարզեցված ընթացակարգ","12,1")</f>
        <v>12,3</v>
      </c>
      <c r="J473" s="42" t="s">
        <v>312</v>
      </c>
      <c r="K473" s="9"/>
    </row>
    <row r="474" spans="2:11" ht="19.5" customHeight="1" outlineLevel="1" x14ac:dyDescent="0.3">
      <c r="B474" s="22">
        <v>12.16</v>
      </c>
      <c r="C474" s="61" t="s">
        <v>170</v>
      </c>
      <c r="D474" s="72" t="str">
        <f t="shared" si="14"/>
        <v>12.16 _ ՀՋ-2026</v>
      </c>
      <c r="E474" s="20" t="s">
        <v>38</v>
      </c>
      <c r="F474" s="20">
        <v>50</v>
      </c>
      <c r="G474" s="20" t="s">
        <v>500</v>
      </c>
      <c r="H474" s="54" t="s">
        <v>716</v>
      </c>
      <c r="I474" s="20" t="str" cm="1">
        <f t="array" ref="I474">_xlfn.IFS(H474="Ոչ ընթացակարգային","12,3",H474="Գնանշման հարցում","13,1",H474="Մեկ անձից գնում","14,1",H474="Բաց մրցույթ","15,2",H474="Պարզեցված ընթացակարգ","12,1")</f>
        <v>12,3</v>
      </c>
      <c r="J474" s="42" t="s">
        <v>312</v>
      </c>
      <c r="K474" s="9"/>
    </row>
    <row r="475" spans="2:11" ht="19.5" customHeight="1" outlineLevel="1" x14ac:dyDescent="0.3">
      <c r="B475" s="20">
        <v>12.17</v>
      </c>
      <c r="C475" s="61" t="s">
        <v>171</v>
      </c>
      <c r="D475" s="72" t="str">
        <f t="shared" si="14"/>
        <v>12.17 _ ՀՋ-2026</v>
      </c>
      <c r="E475" s="20" t="s">
        <v>38</v>
      </c>
      <c r="F475" s="20">
        <v>150</v>
      </c>
      <c r="G475" s="20" t="s">
        <v>500</v>
      </c>
      <c r="H475" s="54" t="s">
        <v>716</v>
      </c>
      <c r="I475" s="20" t="str" cm="1">
        <f t="array" ref="I475">_xlfn.IFS(H475="Ոչ ընթացակարգային","12,3",H475="Գնանշման հարցում","13,1",H475="Մեկ անձից գնում","14,1",H475="Բաց մրցույթ","15,2",H475="Պարզեցված ընթացակարգ","12,1")</f>
        <v>12,3</v>
      </c>
      <c r="J475" s="42" t="s">
        <v>312</v>
      </c>
      <c r="K475" s="9"/>
    </row>
    <row r="476" spans="2:11" ht="19.5" customHeight="1" outlineLevel="1" x14ac:dyDescent="0.3">
      <c r="B476" s="22">
        <v>12.18</v>
      </c>
      <c r="C476" s="61" t="s">
        <v>172</v>
      </c>
      <c r="D476" s="72" t="str">
        <f t="shared" si="14"/>
        <v>12.18 _ ՀՋ-2026</v>
      </c>
      <c r="E476" s="20" t="s">
        <v>38</v>
      </c>
      <c r="F476" s="20">
        <v>80</v>
      </c>
      <c r="G476" s="20" t="s">
        <v>500</v>
      </c>
      <c r="H476" s="54" t="s">
        <v>716</v>
      </c>
      <c r="I476" s="20" t="str" cm="1">
        <f t="array" ref="I476">_xlfn.IFS(H476="Ոչ ընթացակարգային","12,3",H476="Գնանշման հարցում","13,1",H476="Մեկ անձից գնում","14,1",H476="Բաց մրցույթ","15,2",H476="Պարզեցված ընթացակարգ","12,1")</f>
        <v>12,3</v>
      </c>
      <c r="J476" s="42" t="s">
        <v>312</v>
      </c>
      <c r="K476" s="9"/>
    </row>
    <row r="477" spans="2:11" ht="19.5" customHeight="1" outlineLevel="1" x14ac:dyDescent="0.3">
      <c r="B477" s="20">
        <v>12.19</v>
      </c>
      <c r="C477" s="61" t="s">
        <v>173</v>
      </c>
      <c r="D477" s="72" t="str">
        <f t="shared" si="14"/>
        <v>12.19 _ ՀՋ-2026</v>
      </c>
      <c r="E477" s="20" t="s">
        <v>38</v>
      </c>
      <c r="F477" s="20">
        <v>80</v>
      </c>
      <c r="G477" s="20" t="s">
        <v>500</v>
      </c>
      <c r="H477" s="54" t="s">
        <v>716</v>
      </c>
      <c r="I477" s="20" t="str" cm="1">
        <f t="array" ref="I477">_xlfn.IFS(H477="Ոչ ընթացակարգային","12,3",H477="Գնանշման հարցում","13,1",H477="Մեկ անձից գնում","14,1",H477="Բաց մրցույթ","15,2",H477="Պարզեցված ընթացակարգ","12,1")</f>
        <v>12,3</v>
      </c>
      <c r="J477" s="42" t="s">
        <v>312</v>
      </c>
      <c r="K477" s="9"/>
    </row>
    <row r="478" spans="2:11" ht="19.5" customHeight="1" outlineLevel="1" x14ac:dyDescent="0.3">
      <c r="B478" s="22">
        <v>12.2</v>
      </c>
      <c r="C478" s="61" t="s">
        <v>174</v>
      </c>
      <c r="D478" s="72" t="str">
        <f t="shared" si="14"/>
        <v>12.2 _ ՀՋ-2026</v>
      </c>
      <c r="E478" s="20" t="s">
        <v>38</v>
      </c>
      <c r="F478" s="20">
        <v>50</v>
      </c>
      <c r="G478" s="20" t="s">
        <v>500</v>
      </c>
      <c r="H478" s="54" t="s">
        <v>716</v>
      </c>
      <c r="I478" s="20" t="str" cm="1">
        <f t="array" ref="I478">_xlfn.IFS(H478="Ոչ ընթացակարգային","12,3",H478="Գնանշման հարցում","13,1",H478="Մեկ անձից գնում","14,1",H478="Բաց մրցույթ","15,2",H478="Պարզեցված ընթացակարգ","12,1")</f>
        <v>12,3</v>
      </c>
      <c r="J478" s="42" t="s">
        <v>312</v>
      </c>
      <c r="K478" s="9"/>
    </row>
    <row r="479" spans="2:11" ht="19.5" customHeight="1" outlineLevel="1" x14ac:dyDescent="0.3">
      <c r="B479" s="20">
        <v>12.21</v>
      </c>
      <c r="C479" s="61" t="s">
        <v>241</v>
      </c>
      <c r="D479" s="72" t="str">
        <f t="shared" si="14"/>
        <v>12.21 _ ՀՋ-2026</v>
      </c>
      <c r="E479" s="20" t="s">
        <v>1</v>
      </c>
      <c r="F479" s="20">
        <v>20</v>
      </c>
      <c r="G479" s="20" t="s">
        <v>500</v>
      </c>
      <c r="H479" s="54" t="s">
        <v>716</v>
      </c>
      <c r="I479" s="20" t="str" cm="1">
        <f t="array" ref="I479">_xlfn.IFS(H479="Ոչ ընթացակարգային","12,3",H479="Գնանշման հարցում","13,1",H479="Մեկ անձից գնում","14,1",H479="Բաց մրցույթ","15,2",H479="Պարզեցված ընթացակարգ","12,1")</f>
        <v>12,3</v>
      </c>
      <c r="J479" s="42" t="s">
        <v>312</v>
      </c>
      <c r="K479" s="9"/>
    </row>
    <row r="480" spans="2:11" ht="19.5" customHeight="1" outlineLevel="1" x14ac:dyDescent="0.3">
      <c r="B480" s="22">
        <v>12.22</v>
      </c>
      <c r="C480" s="61" t="s">
        <v>285</v>
      </c>
      <c r="D480" s="72" t="str">
        <f t="shared" si="14"/>
        <v>12.22 _ ՀՋ-2026</v>
      </c>
      <c r="E480" s="20" t="s">
        <v>275</v>
      </c>
      <c r="F480" s="20">
        <v>0.3</v>
      </c>
      <c r="G480" s="20" t="s">
        <v>500</v>
      </c>
      <c r="H480" s="54" t="s">
        <v>716</v>
      </c>
      <c r="I480" s="20" t="str" cm="1">
        <f t="array" ref="I480">_xlfn.IFS(H480="Ոչ ընթացակարգային","12,3",H480="Գնանշման հարցում","13,1",H480="Մեկ անձից գնում","14,1",H480="Բաց մրցույթ","15,2",H480="Պարզեցված ընթացակարգ","12,1")</f>
        <v>12,3</v>
      </c>
      <c r="J480" s="42" t="s">
        <v>312</v>
      </c>
      <c r="K480" s="9"/>
    </row>
    <row r="481" spans="2:11" ht="19.5" customHeight="1" outlineLevel="1" x14ac:dyDescent="0.3">
      <c r="B481" s="20">
        <v>12.23</v>
      </c>
      <c r="C481" s="61" t="s">
        <v>886</v>
      </c>
      <c r="D481" s="72" t="str">
        <f t="shared" si="14"/>
        <v>12.23 _ ՀՋ-2026</v>
      </c>
      <c r="E481" s="20" t="s">
        <v>492</v>
      </c>
      <c r="F481" s="20">
        <v>1</v>
      </c>
      <c r="G481" s="20" t="s">
        <v>500</v>
      </c>
      <c r="H481" s="54" t="s">
        <v>716</v>
      </c>
      <c r="I481" s="20" t="str" cm="1">
        <f t="array" ref="I481">_xlfn.IFS(H481="Ոչ ընթացակարգային","12,3",H481="Գնանշման հարցում","13,1",H481="Մեկ անձից գնում","14,1",H481="Բաց մրցույթ","15,2",H481="Պարզեցված ընթացակարգ","12,1")</f>
        <v>12,3</v>
      </c>
      <c r="J481" s="42" t="s">
        <v>312</v>
      </c>
      <c r="K481" s="9"/>
    </row>
    <row r="482" spans="2:11" ht="19.5" customHeight="1" outlineLevel="1" x14ac:dyDescent="0.3">
      <c r="B482" s="22">
        <v>12.24</v>
      </c>
      <c r="C482" s="61" t="s">
        <v>1114</v>
      </c>
      <c r="D482" s="72" t="str">
        <f t="shared" si="14"/>
        <v>12.24 _ ՀՋ-2026</v>
      </c>
      <c r="E482" s="20" t="s">
        <v>38</v>
      </c>
      <c r="F482" s="20">
        <v>300</v>
      </c>
      <c r="G482" s="20" t="s">
        <v>500</v>
      </c>
      <c r="H482" s="54" t="s">
        <v>716</v>
      </c>
      <c r="I482" s="20" t="str" cm="1">
        <f t="array" ref="I482">_xlfn.IFS(H482="Ոչ ընթացակարգային","12,3",H482="Գնանշման հարցում","13,1",H482="Մեկ անձից գնում","14,1",H482="Բաց մրցույթ","15,2",H482="Պարզեցված ընթացակարգ","12,1")</f>
        <v>12,3</v>
      </c>
      <c r="J482" s="42" t="s">
        <v>312</v>
      </c>
      <c r="K482" s="9"/>
    </row>
    <row r="483" spans="2:11" ht="19.5" customHeight="1" outlineLevel="1" x14ac:dyDescent="0.3">
      <c r="B483" s="20">
        <v>12.25</v>
      </c>
      <c r="C483" s="61" t="s">
        <v>1115</v>
      </c>
      <c r="D483" s="72" t="str">
        <f t="shared" si="14"/>
        <v>12.25 _ ՀՋ-2026</v>
      </c>
      <c r="E483" s="20" t="s">
        <v>38</v>
      </c>
      <c r="F483" s="20">
        <v>100</v>
      </c>
      <c r="G483" s="20" t="s">
        <v>500</v>
      </c>
      <c r="H483" s="54" t="s">
        <v>716</v>
      </c>
      <c r="I483" s="20" t="str" cm="1">
        <f t="array" ref="I483">_xlfn.IFS(H483="Ոչ ընթացակարգային","12,3",H483="Գնանշման հարցում","13,1",H483="Մեկ անձից գնում","14,1",H483="Բաց մրցույթ","15,2",H483="Պարզեցված ընթացակարգ","12,1")</f>
        <v>12,3</v>
      </c>
      <c r="J483" s="42" t="s">
        <v>312</v>
      </c>
      <c r="K483" s="9"/>
    </row>
    <row r="484" spans="2:11" ht="19.5" customHeight="1" outlineLevel="1" x14ac:dyDescent="0.3">
      <c r="B484" s="22">
        <v>12.26</v>
      </c>
      <c r="C484" s="61" t="s">
        <v>1116</v>
      </c>
      <c r="D484" s="72" t="str">
        <f t="shared" si="14"/>
        <v>12.26 _ ՀՋ-2026</v>
      </c>
      <c r="E484" s="20" t="s">
        <v>38</v>
      </c>
      <c r="F484" s="20">
        <v>650</v>
      </c>
      <c r="G484" s="20" t="s">
        <v>500</v>
      </c>
      <c r="H484" s="54" t="s">
        <v>716</v>
      </c>
      <c r="I484" s="20" t="str" cm="1">
        <f t="array" ref="I484">_xlfn.IFS(H484="Ոչ ընթացակարգային","12,3",H484="Գնանշման հարցում","13,1",H484="Մեկ անձից գնում","14,1",H484="Բաց մրցույթ","15,2",H484="Պարզեցված ընթացակարգ","12,1")</f>
        <v>12,3</v>
      </c>
      <c r="J484" s="42" t="s">
        <v>312</v>
      </c>
      <c r="K484" s="9"/>
    </row>
    <row r="485" spans="2:11" ht="19.5" customHeight="1" outlineLevel="1" x14ac:dyDescent="0.3">
      <c r="B485" s="20">
        <v>12.27</v>
      </c>
      <c r="C485" s="61" t="s">
        <v>1117</v>
      </c>
      <c r="D485" s="72" t="str">
        <f t="shared" si="14"/>
        <v>12.27 _ ՀՋ-2026</v>
      </c>
      <c r="E485" s="20" t="s">
        <v>38</v>
      </c>
      <c r="F485" s="20">
        <v>100</v>
      </c>
      <c r="G485" s="20" t="s">
        <v>500</v>
      </c>
      <c r="H485" s="54" t="s">
        <v>716</v>
      </c>
      <c r="I485" s="20" t="str" cm="1">
        <f t="array" ref="I485">_xlfn.IFS(H485="Ոչ ընթացակարգային","12,3",H485="Գնանշման հարցում","13,1",H485="Մեկ անձից գնում","14,1",H485="Բաց մրցույթ","15,2",H485="Պարզեցված ընթացակարգ","12,1")</f>
        <v>12,3</v>
      </c>
      <c r="J485" s="42" t="s">
        <v>312</v>
      </c>
      <c r="K485" s="9"/>
    </row>
    <row r="486" spans="2:11" ht="19.5" customHeight="1" outlineLevel="1" x14ac:dyDescent="0.3">
      <c r="B486" s="20">
        <v>12.29</v>
      </c>
      <c r="C486" s="61" t="s">
        <v>1118</v>
      </c>
      <c r="D486" s="72" t="str">
        <f t="shared" si="14"/>
        <v>12.29 _ ՀՋ-2026</v>
      </c>
      <c r="E486" s="20" t="s">
        <v>38</v>
      </c>
      <c r="F486" s="20">
        <v>100</v>
      </c>
      <c r="G486" s="20" t="s">
        <v>500</v>
      </c>
      <c r="H486" s="54" t="s">
        <v>716</v>
      </c>
      <c r="I486" s="20" t="str" cm="1">
        <f t="array" ref="I486">_xlfn.IFS(H486="Ոչ ընթացակարգային","12,3",H486="Գնանշման հարցում","13,1",H486="Մեկ անձից գնում","14,1",H486="Բաց մրցույթ","15,2",H486="Պարզեցված ընթացակարգ","12,1")</f>
        <v>12,3</v>
      </c>
      <c r="J486" s="42" t="s">
        <v>312</v>
      </c>
      <c r="K486" s="9"/>
    </row>
    <row r="487" spans="2:11" ht="19.5" customHeight="1" outlineLevel="1" x14ac:dyDescent="0.3">
      <c r="B487" s="22">
        <v>12.3</v>
      </c>
      <c r="C487" s="61" t="s">
        <v>1119</v>
      </c>
      <c r="D487" s="72" t="str">
        <f t="shared" si="14"/>
        <v>12.3 _ ՀՋ-2026</v>
      </c>
      <c r="E487" s="20" t="s">
        <v>38</v>
      </c>
      <c r="F487" s="20">
        <v>50</v>
      </c>
      <c r="G487" s="20" t="s">
        <v>500</v>
      </c>
      <c r="H487" s="54" t="s">
        <v>716</v>
      </c>
      <c r="I487" s="20" t="str" cm="1">
        <f t="array" ref="I487">_xlfn.IFS(H487="Ոչ ընթացակարգային","12,3",H487="Գնանշման հարցում","13,1",H487="Մեկ անձից գնում","14,1",H487="Բաց մրցույթ","15,2",H487="Պարզեցված ընթացակարգ","12,1")</f>
        <v>12,3</v>
      </c>
      <c r="J487" s="42" t="s">
        <v>312</v>
      </c>
      <c r="K487" s="9"/>
    </row>
    <row r="488" spans="2:11" ht="19.5" customHeight="1" outlineLevel="1" x14ac:dyDescent="0.3">
      <c r="B488" s="20">
        <v>12.31</v>
      </c>
      <c r="C488" s="61" t="s">
        <v>1120</v>
      </c>
      <c r="D488" s="72" t="str">
        <f t="shared" si="14"/>
        <v>12.31 _ ՀՋ-2026</v>
      </c>
      <c r="E488" s="20" t="s">
        <v>38</v>
      </c>
      <c r="F488" s="20">
        <v>165</v>
      </c>
      <c r="G488" s="20" t="s">
        <v>500</v>
      </c>
      <c r="H488" s="54" t="s">
        <v>716</v>
      </c>
      <c r="I488" s="20" t="str" cm="1">
        <f t="array" ref="I488">_xlfn.IFS(H488="Ոչ ընթացակարգային","12,3",H488="Գնանշման հարցում","13,1",H488="Մեկ անձից գնում","14,1",H488="Բաց մրցույթ","15,2",H488="Պարզեցված ընթացակարգ","12,1")</f>
        <v>12,3</v>
      </c>
      <c r="J488" s="42" t="s">
        <v>312</v>
      </c>
      <c r="K488" s="9"/>
    </row>
    <row r="489" spans="2:11" ht="19.5" customHeight="1" outlineLevel="1" x14ac:dyDescent="0.3">
      <c r="B489" s="22">
        <v>12.32</v>
      </c>
      <c r="C489" s="61" t="s">
        <v>1121</v>
      </c>
      <c r="D489" s="72" t="str">
        <f t="shared" si="14"/>
        <v>12.32 _ ՀՋ-2026</v>
      </c>
      <c r="E489" s="20" t="s">
        <v>38</v>
      </c>
      <c r="F489" s="20">
        <v>312</v>
      </c>
      <c r="G489" s="20" t="s">
        <v>500</v>
      </c>
      <c r="H489" s="54" t="s">
        <v>716</v>
      </c>
      <c r="I489" s="20" t="str" cm="1">
        <f t="array" ref="I489">_xlfn.IFS(H489="Ոչ ընթացակարգային","12,3",H489="Գնանշման հարցում","13,1",H489="Մեկ անձից գնում","14,1",H489="Բաց մրցույթ","15,2",H489="Պարզեցված ընթացակարգ","12,1")</f>
        <v>12,3</v>
      </c>
      <c r="J489" s="42" t="s">
        <v>312</v>
      </c>
      <c r="K489" s="9"/>
    </row>
    <row r="490" spans="2:11" ht="19.5" customHeight="1" outlineLevel="1" x14ac:dyDescent="0.3">
      <c r="B490" s="20">
        <v>12.33</v>
      </c>
      <c r="C490" s="61" t="s">
        <v>1122</v>
      </c>
      <c r="D490" s="72" t="str">
        <f t="shared" si="14"/>
        <v>12.33 _ ՀՋ-2026</v>
      </c>
      <c r="E490" s="20" t="s">
        <v>38</v>
      </c>
      <c r="F490" s="20">
        <v>60</v>
      </c>
      <c r="G490" s="20" t="s">
        <v>500</v>
      </c>
      <c r="H490" s="54" t="s">
        <v>716</v>
      </c>
      <c r="I490" s="20" t="str" cm="1">
        <f t="array" ref="I490">_xlfn.IFS(H490="Ոչ ընթացակարգային","12,3",H490="Գնանշման հարցում","13,1",H490="Մեկ անձից գնում","14,1",H490="Բաց մրցույթ","15,2",H490="Պարզեցված ընթացակարգ","12,1")</f>
        <v>12,3</v>
      </c>
      <c r="J490" s="42" t="s">
        <v>312</v>
      </c>
      <c r="K490" s="9"/>
    </row>
    <row r="491" spans="2:11" ht="19.5" customHeight="1" outlineLevel="1" x14ac:dyDescent="0.3">
      <c r="B491" s="22">
        <v>12.34</v>
      </c>
      <c r="C491" s="61" t="s">
        <v>1123</v>
      </c>
      <c r="D491" s="72" t="str">
        <f t="shared" si="14"/>
        <v>12.34 _ ՀՋ-2026</v>
      </c>
      <c r="E491" s="20" t="s">
        <v>38</v>
      </c>
      <c r="F491" s="20">
        <v>60</v>
      </c>
      <c r="G491" s="20" t="s">
        <v>500</v>
      </c>
      <c r="H491" s="54" t="s">
        <v>716</v>
      </c>
      <c r="I491" s="20" t="str" cm="1">
        <f t="array" ref="I491">_xlfn.IFS(H491="Ոչ ընթացակարգային","12,3",H491="Գնանշման հարցում","13,1",H491="Մեկ անձից գնում","14,1",H491="Բաց մրցույթ","15,2",H491="Պարզեցված ընթացակարգ","12,1")</f>
        <v>12,3</v>
      </c>
      <c r="J491" s="42" t="s">
        <v>312</v>
      </c>
      <c r="K491" s="9"/>
    </row>
    <row r="492" spans="2:11" ht="19.5" customHeight="1" outlineLevel="1" x14ac:dyDescent="0.3">
      <c r="B492" s="20">
        <v>12.35</v>
      </c>
      <c r="C492" s="61" t="s">
        <v>1124</v>
      </c>
      <c r="D492" s="72" t="str">
        <f t="shared" si="14"/>
        <v>12.35 _ ՀՋ-2026</v>
      </c>
      <c r="E492" s="20" t="s">
        <v>38</v>
      </c>
      <c r="F492" s="20">
        <v>119</v>
      </c>
      <c r="G492" s="20" t="s">
        <v>500</v>
      </c>
      <c r="H492" s="54" t="s">
        <v>716</v>
      </c>
      <c r="I492" s="20" t="str" cm="1">
        <f t="array" ref="I492">_xlfn.IFS(H492="Ոչ ընթացակարգային","12,3",H492="Գնանշման հարցում","13,1",H492="Մեկ անձից գնում","14,1",H492="Բաց մրցույթ","15,2",H492="Պարզեցված ընթացակարգ","12,1")</f>
        <v>12,3</v>
      </c>
      <c r="J492" s="42" t="s">
        <v>312</v>
      </c>
      <c r="K492" s="9"/>
    </row>
    <row r="493" spans="2:11" ht="19.5" customHeight="1" outlineLevel="1" x14ac:dyDescent="0.3">
      <c r="B493" s="22">
        <v>12.36</v>
      </c>
      <c r="C493" s="61" t="s">
        <v>1125</v>
      </c>
      <c r="D493" s="72" t="str">
        <f t="shared" si="14"/>
        <v>12.36 _ ՀՋ-2026</v>
      </c>
      <c r="E493" s="20" t="s">
        <v>38</v>
      </c>
      <c r="F493" s="20">
        <v>30</v>
      </c>
      <c r="G493" s="20" t="s">
        <v>500</v>
      </c>
      <c r="H493" s="54" t="s">
        <v>716</v>
      </c>
      <c r="I493" s="20" t="str" cm="1">
        <f t="array" ref="I493">_xlfn.IFS(H493="Ոչ ընթացակարգային","12,3",H493="Գնանշման հարցում","13,1",H493="Մեկ անձից գնում","14,1",H493="Բաց մրցույթ","15,2",H493="Պարզեցված ընթացակարգ","12,1")</f>
        <v>12,3</v>
      </c>
      <c r="J493" s="42" t="s">
        <v>312</v>
      </c>
      <c r="K493" s="9"/>
    </row>
    <row r="494" spans="2:11" ht="19.5" customHeight="1" outlineLevel="1" x14ac:dyDescent="0.3">
      <c r="B494" s="20">
        <v>12.37</v>
      </c>
      <c r="C494" s="61" t="s">
        <v>1126</v>
      </c>
      <c r="D494" s="72" t="str">
        <f t="shared" si="14"/>
        <v>12.37 _ ՀՋ-2026</v>
      </c>
      <c r="E494" s="20" t="s">
        <v>38</v>
      </c>
      <c r="F494" s="20">
        <v>20</v>
      </c>
      <c r="G494" s="20" t="s">
        <v>500</v>
      </c>
      <c r="H494" s="54" t="s">
        <v>716</v>
      </c>
      <c r="I494" s="20" t="str" cm="1">
        <f t="array" ref="I494">_xlfn.IFS(H494="Ոչ ընթացակարգային","12,3",H494="Գնանշման հարցում","13,1",H494="Մեկ անձից գնում","14,1",H494="Բաց մրցույթ","15,2",H494="Պարզեցված ընթացակարգ","12,1")</f>
        <v>12,3</v>
      </c>
      <c r="J494" s="42" t="s">
        <v>312</v>
      </c>
      <c r="K494" s="9"/>
    </row>
    <row r="495" spans="2:11" ht="19.5" customHeight="1" outlineLevel="1" x14ac:dyDescent="0.3">
      <c r="B495" s="22">
        <v>12.38</v>
      </c>
      <c r="C495" s="61" t="s">
        <v>1127</v>
      </c>
      <c r="D495" s="72" t="str">
        <f t="shared" si="14"/>
        <v>12.38 _ ՀՋ-2026</v>
      </c>
      <c r="E495" s="20" t="s">
        <v>38</v>
      </c>
      <c r="F495" s="20">
        <v>100</v>
      </c>
      <c r="G495" s="20" t="s">
        <v>500</v>
      </c>
      <c r="H495" s="54" t="s">
        <v>716</v>
      </c>
      <c r="I495" s="20" t="str" cm="1">
        <f t="array" ref="I495">_xlfn.IFS(H495="Ոչ ընթացակարգային","12,3",H495="Գնանշման հարցում","13,1",H495="Մեկ անձից գնում","14,1",H495="Բաց մրցույթ","15,2",H495="Պարզեցված ընթացակարգ","12,1")</f>
        <v>12,3</v>
      </c>
      <c r="J495" s="42" t="s">
        <v>312</v>
      </c>
      <c r="K495" s="9"/>
    </row>
    <row r="496" spans="2:11" ht="19.5" customHeight="1" outlineLevel="1" x14ac:dyDescent="0.3">
      <c r="B496" s="20">
        <v>12.39</v>
      </c>
      <c r="C496" s="61" t="s">
        <v>1128</v>
      </c>
      <c r="D496" s="72" t="str">
        <f t="shared" si="14"/>
        <v>12.39 _ ՀՋ-2026</v>
      </c>
      <c r="E496" s="20" t="s">
        <v>38</v>
      </c>
      <c r="F496" s="20">
        <v>10</v>
      </c>
      <c r="G496" s="20" t="s">
        <v>500</v>
      </c>
      <c r="H496" s="54" t="s">
        <v>716</v>
      </c>
      <c r="I496" s="20" t="str" cm="1">
        <f t="array" ref="I496">_xlfn.IFS(H496="Ոչ ընթացակարգային","12,3",H496="Գնանշման հարցում","13,1",H496="Մեկ անձից գնում","14,1",H496="Բաց մրցույթ","15,2",H496="Պարզեցված ընթացակարգ","12,1")</f>
        <v>12,3</v>
      </c>
      <c r="J496" s="42" t="s">
        <v>312</v>
      </c>
      <c r="K496" s="9"/>
    </row>
    <row r="497" spans="2:11" ht="19.5" customHeight="1" outlineLevel="1" x14ac:dyDescent="0.3">
      <c r="B497" s="22">
        <v>12.4</v>
      </c>
      <c r="C497" s="61" t="s">
        <v>1129</v>
      </c>
      <c r="D497" s="72" t="str">
        <f t="shared" si="14"/>
        <v>12.4 _ ՀՋ-2026</v>
      </c>
      <c r="E497" s="20" t="s">
        <v>38</v>
      </c>
      <c r="F497" s="20">
        <v>50</v>
      </c>
      <c r="G497" s="20" t="s">
        <v>500</v>
      </c>
      <c r="H497" s="54" t="s">
        <v>716</v>
      </c>
      <c r="I497" s="20" t="str" cm="1">
        <f t="array" ref="I497">_xlfn.IFS(H497="Ոչ ընթացակարգային","12,3",H497="Գնանշման հարցում","13,1",H497="Մեկ անձից գնում","14,1",H497="Բաց մրցույթ","15,2",H497="Պարզեցված ընթացակարգ","12,1")</f>
        <v>12,3</v>
      </c>
      <c r="J497" s="42" t="s">
        <v>312</v>
      </c>
      <c r="K497" s="9"/>
    </row>
    <row r="498" spans="2:11" ht="19.5" customHeight="1" outlineLevel="1" x14ac:dyDescent="0.3">
      <c r="B498" s="20">
        <v>12.41</v>
      </c>
      <c r="C498" s="61" t="s">
        <v>1130</v>
      </c>
      <c r="D498" s="72" t="str">
        <f t="shared" si="14"/>
        <v>12.41 _ ՀՋ-2026</v>
      </c>
      <c r="E498" s="20" t="s">
        <v>38</v>
      </c>
      <c r="F498" s="20">
        <v>65</v>
      </c>
      <c r="G498" s="20" t="s">
        <v>500</v>
      </c>
      <c r="H498" s="54" t="s">
        <v>716</v>
      </c>
      <c r="I498" s="20" t="str" cm="1">
        <f t="array" ref="I498">_xlfn.IFS(H498="Ոչ ընթացակարգային","12,3",H498="Գնանշման հարցում","13,1",H498="Մեկ անձից գնում","14,1",H498="Բաց մրցույթ","15,2",H498="Պարզեցված ընթացակարգ","12,1")</f>
        <v>12,3</v>
      </c>
      <c r="J498" s="42" t="s">
        <v>312</v>
      </c>
      <c r="K498" s="9"/>
    </row>
    <row r="499" spans="2:11" ht="19.5" customHeight="1" outlineLevel="1" x14ac:dyDescent="0.3">
      <c r="B499" s="22">
        <v>12.42</v>
      </c>
      <c r="C499" s="61" t="s">
        <v>1131</v>
      </c>
      <c r="D499" s="72" t="str">
        <f t="shared" si="14"/>
        <v>12.42 _ ՀՋ-2026</v>
      </c>
      <c r="E499" s="20" t="s">
        <v>38</v>
      </c>
      <c r="F499" s="20">
        <v>20</v>
      </c>
      <c r="G499" s="20" t="s">
        <v>500</v>
      </c>
      <c r="H499" s="54" t="s">
        <v>716</v>
      </c>
      <c r="I499" s="20" t="str" cm="1">
        <f t="array" ref="I499">_xlfn.IFS(H499="Ոչ ընթացակարգային","12,3",H499="Գնանշման հարցում","13,1",H499="Մեկ անձից գնում","14,1",H499="Բաց մրցույթ","15,2",H499="Պարզեցված ընթացակարգ","12,1")</f>
        <v>12,3</v>
      </c>
      <c r="J499" s="42" t="s">
        <v>312</v>
      </c>
      <c r="K499" s="9"/>
    </row>
    <row r="500" spans="2:11" ht="19.5" customHeight="1" outlineLevel="1" x14ac:dyDescent="0.3">
      <c r="B500" s="20">
        <v>12.43</v>
      </c>
      <c r="C500" s="61" t="s">
        <v>1132</v>
      </c>
      <c r="D500" s="72" t="str">
        <f t="shared" si="14"/>
        <v>12.43 _ ՀՋ-2026</v>
      </c>
      <c r="E500" s="20" t="s">
        <v>38</v>
      </c>
      <c r="F500" s="20">
        <v>30</v>
      </c>
      <c r="G500" s="20" t="s">
        <v>500</v>
      </c>
      <c r="H500" s="54" t="s">
        <v>716</v>
      </c>
      <c r="I500" s="20" t="str" cm="1">
        <f t="array" ref="I500">_xlfn.IFS(H500="Ոչ ընթացակարգային","12,3",H500="Գնանշման հարցում","13,1",H500="Մեկ անձից գնում","14,1",H500="Բաց մրցույթ","15,2",H500="Պարզեցված ընթացակարգ","12,1")</f>
        <v>12,3</v>
      </c>
      <c r="J500" s="42" t="s">
        <v>312</v>
      </c>
      <c r="K500" s="9"/>
    </row>
    <row r="501" spans="2:11" ht="32.25" customHeight="1" outlineLevel="1" x14ac:dyDescent="0.3">
      <c r="B501" s="22">
        <v>12.44</v>
      </c>
      <c r="C501" s="61" t="s">
        <v>1133</v>
      </c>
      <c r="D501" s="72" t="str">
        <f t="shared" si="14"/>
        <v>12.44 _ ՀՋ-2026</v>
      </c>
      <c r="E501" s="20" t="s">
        <v>38</v>
      </c>
      <c r="F501" s="20">
        <v>4</v>
      </c>
      <c r="G501" s="20" t="s">
        <v>500</v>
      </c>
      <c r="H501" s="54" t="s">
        <v>716</v>
      </c>
      <c r="I501" s="20" t="str" cm="1">
        <f t="array" ref="I501">_xlfn.IFS(H501="Ոչ ընթացակարգային","12,3",H501="Գնանշման հարցում","13,1",H501="Մեկ անձից գնում","14,1",H501="Բաց մրցույթ","15,2",H501="Պարզեցված ընթացակարգ","12,1")</f>
        <v>12,3</v>
      </c>
      <c r="J501" s="42" t="s">
        <v>312</v>
      </c>
      <c r="K501" s="9"/>
    </row>
    <row r="502" spans="2:11" ht="19.5" customHeight="1" outlineLevel="1" x14ac:dyDescent="0.3">
      <c r="B502" s="20">
        <v>12.45</v>
      </c>
      <c r="C502" s="61" t="s">
        <v>1134</v>
      </c>
      <c r="D502" s="72" t="str">
        <f t="shared" si="14"/>
        <v>12.45 _ ՀՋ-2026</v>
      </c>
      <c r="E502" s="20" t="s">
        <v>38</v>
      </c>
      <c r="F502" s="20">
        <v>70</v>
      </c>
      <c r="G502" s="20" t="s">
        <v>500</v>
      </c>
      <c r="H502" s="54" t="s">
        <v>716</v>
      </c>
      <c r="I502" s="20" t="str" cm="1">
        <f t="array" ref="I502">_xlfn.IFS(H502="Ոչ ընթացակարգային","12,3",H502="Գնանշման հարցում","13,1",H502="Մեկ անձից գնում","14,1",H502="Բաց մրցույթ","15,2",H502="Պարզեցված ընթացակարգ","12,1")</f>
        <v>12,3</v>
      </c>
      <c r="J502" s="42" t="s">
        <v>312</v>
      </c>
      <c r="K502" s="9"/>
    </row>
    <row r="503" spans="2:11" ht="19.5" customHeight="1" outlineLevel="1" x14ac:dyDescent="0.3">
      <c r="B503" s="22">
        <v>12.46</v>
      </c>
      <c r="C503" s="61" t="s">
        <v>1135</v>
      </c>
      <c r="D503" s="72" t="str">
        <f t="shared" si="14"/>
        <v>12.46 _ ՀՋ-2026</v>
      </c>
      <c r="E503" s="20" t="s">
        <v>38</v>
      </c>
      <c r="F503" s="20">
        <v>9</v>
      </c>
      <c r="G503" s="20" t="s">
        <v>500</v>
      </c>
      <c r="H503" s="54" t="s">
        <v>716</v>
      </c>
      <c r="I503" s="20" t="str" cm="1">
        <f t="array" ref="I503">_xlfn.IFS(H503="Ոչ ընթացակարգային","12,3",H503="Գնանշման հարցում","13,1",H503="Մեկ անձից գնում","14,1",H503="Բաց մրցույթ","15,2",H503="Պարզեցված ընթացակարգ","12,1")</f>
        <v>12,3</v>
      </c>
      <c r="J503" s="42" t="s">
        <v>312</v>
      </c>
      <c r="K503" s="9"/>
    </row>
    <row r="504" spans="2:11" ht="19.5" customHeight="1" outlineLevel="1" x14ac:dyDescent="0.3">
      <c r="B504" s="20">
        <v>12.47</v>
      </c>
      <c r="C504" s="61" t="s">
        <v>1136</v>
      </c>
      <c r="D504" s="72" t="str">
        <f t="shared" si="14"/>
        <v>12.47 _ ՀՋ-2026</v>
      </c>
      <c r="E504" s="20" t="s">
        <v>38</v>
      </c>
      <c r="F504" s="20">
        <v>100</v>
      </c>
      <c r="G504" s="20" t="s">
        <v>500</v>
      </c>
      <c r="H504" s="54" t="s">
        <v>716</v>
      </c>
      <c r="I504" s="20" t="str" cm="1">
        <f t="array" ref="I504">_xlfn.IFS(H504="Ոչ ընթացակարգային","12,3",H504="Գնանշման հարցում","13,1",H504="Մեկ անձից գնում","14,1",H504="Բաց մրցույթ","15,2",H504="Պարզեցված ընթացակարգ","12,1")</f>
        <v>12,3</v>
      </c>
      <c r="J504" s="42" t="s">
        <v>312</v>
      </c>
      <c r="K504" s="9"/>
    </row>
    <row r="505" spans="2:11" ht="19.5" customHeight="1" outlineLevel="1" x14ac:dyDescent="0.3">
      <c r="B505" s="22">
        <v>12.48</v>
      </c>
      <c r="C505" s="61" t="s">
        <v>1137</v>
      </c>
      <c r="D505" s="72" t="str">
        <f t="shared" si="14"/>
        <v>12.48 _ ՀՋ-2026</v>
      </c>
      <c r="E505" s="20" t="s">
        <v>38</v>
      </c>
      <c r="F505" s="20">
        <v>500</v>
      </c>
      <c r="G505" s="20" t="s">
        <v>500</v>
      </c>
      <c r="H505" s="54" t="s">
        <v>716</v>
      </c>
      <c r="I505" s="20" t="str" cm="1">
        <f t="array" ref="I505">_xlfn.IFS(H505="Ոչ ընթացակարգային","12,3",H505="Գնանշման հարցում","13,1",H505="Մեկ անձից գնում","14,1",H505="Բաց մրցույթ","15,2",H505="Պարզեցված ընթացակարգ","12,1")</f>
        <v>12,3</v>
      </c>
      <c r="J505" s="42" t="s">
        <v>312</v>
      </c>
      <c r="K505" s="9"/>
    </row>
    <row r="506" spans="2:11" ht="19.5" customHeight="1" outlineLevel="1" x14ac:dyDescent="0.3">
      <c r="B506" s="20">
        <v>12.49</v>
      </c>
      <c r="C506" s="61" t="s">
        <v>1138</v>
      </c>
      <c r="D506" s="72" t="str">
        <f t="shared" si="14"/>
        <v>12.49 _ ՀՋ-2026</v>
      </c>
      <c r="E506" s="20" t="s">
        <v>38</v>
      </c>
      <c r="F506" s="20">
        <v>200</v>
      </c>
      <c r="G506" s="20" t="s">
        <v>500</v>
      </c>
      <c r="H506" s="54" t="s">
        <v>716</v>
      </c>
      <c r="I506" s="20" t="str" cm="1">
        <f t="array" ref="I506">_xlfn.IFS(H506="Ոչ ընթացակարգային","12,3",H506="Գնանշման հարցում","13,1",H506="Մեկ անձից գնում","14,1",H506="Բաց մրցույթ","15,2",H506="Պարզեցված ընթացակարգ","12,1")</f>
        <v>12,3</v>
      </c>
      <c r="J506" s="42" t="s">
        <v>312</v>
      </c>
      <c r="K506" s="9"/>
    </row>
    <row r="507" spans="2:11" ht="19.5" customHeight="1" outlineLevel="1" x14ac:dyDescent="0.3">
      <c r="B507" s="22">
        <v>12.5</v>
      </c>
      <c r="C507" s="61" t="s">
        <v>1139</v>
      </c>
      <c r="D507" s="72" t="str">
        <f t="shared" si="14"/>
        <v>12.5 _ ՀՋ-2026</v>
      </c>
      <c r="E507" s="20" t="s">
        <v>38</v>
      </c>
      <c r="F507" s="20">
        <v>39</v>
      </c>
      <c r="G507" s="20" t="s">
        <v>500</v>
      </c>
      <c r="H507" s="54" t="s">
        <v>716</v>
      </c>
      <c r="I507" s="20" t="str" cm="1">
        <f t="array" ref="I507">_xlfn.IFS(H507="Ոչ ընթացակարգային","12,3",H507="Գնանշման հարցում","13,1",H507="Մեկ անձից գնում","14,1",H507="Բաց մրցույթ","15,2",H507="Պարզեցված ընթացակարգ","12,1")</f>
        <v>12,3</v>
      </c>
      <c r="J507" s="42" t="s">
        <v>312</v>
      </c>
      <c r="K507" s="9"/>
    </row>
    <row r="508" spans="2:11" ht="19.5" customHeight="1" outlineLevel="1" x14ac:dyDescent="0.3">
      <c r="B508" s="20">
        <v>12.51</v>
      </c>
      <c r="C508" s="61" t="s">
        <v>1140</v>
      </c>
      <c r="D508" s="72" t="str">
        <f t="shared" si="14"/>
        <v>12.51 _ ՀՋ-2026</v>
      </c>
      <c r="E508" s="20" t="s">
        <v>38</v>
      </c>
      <c r="F508" s="20">
        <v>60</v>
      </c>
      <c r="G508" s="20" t="s">
        <v>500</v>
      </c>
      <c r="H508" s="54" t="s">
        <v>716</v>
      </c>
      <c r="I508" s="20" t="str" cm="1">
        <f t="array" ref="I508">_xlfn.IFS(H508="Ոչ ընթացակարգային","12,3",H508="Գնանշման հարցում","13,1",H508="Մեկ անձից գնում","14,1",H508="Բաց մրցույթ","15,2",H508="Պարզեցված ընթացակարգ","12,1")</f>
        <v>12,3</v>
      </c>
      <c r="J508" s="42" t="s">
        <v>312</v>
      </c>
      <c r="K508" s="9"/>
    </row>
    <row r="509" spans="2:11" ht="19.5" customHeight="1" outlineLevel="1" x14ac:dyDescent="0.3">
      <c r="B509" s="22">
        <v>12.52</v>
      </c>
      <c r="C509" s="61" t="s">
        <v>1141</v>
      </c>
      <c r="D509" s="72" t="str">
        <f t="shared" si="14"/>
        <v>12.52 _ ՀՋ-2026</v>
      </c>
      <c r="E509" s="20" t="s">
        <v>38</v>
      </c>
      <c r="F509" s="20">
        <v>40</v>
      </c>
      <c r="G509" s="20" t="s">
        <v>500</v>
      </c>
      <c r="H509" s="54" t="s">
        <v>716</v>
      </c>
      <c r="I509" s="20" t="str" cm="1">
        <f t="array" ref="I509">_xlfn.IFS(H509="Ոչ ընթացակարգային","12,3",H509="Գնանշման հարցում","13,1",H509="Մեկ անձից գնում","14,1",H509="Բաց մրցույթ","15,2",H509="Պարզեցված ընթացակարգ","12,1")</f>
        <v>12,3</v>
      </c>
      <c r="J509" s="42" t="s">
        <v>312</v>
      </c>
      <c r="K509" s="9"/>
    </row>
    <row r="510" spans="2:11" ht="19.5" customHeight="1" outlineLevel="1" x14ac:dyDescent="0.3">
      <c r="B510" s="20">
        <v>12.53</v>
      </c>
      <c r="C510" s="61" t="s">
        <v>1242</v>
      </c>
      <c r="D510" s="72" t="str">
        <f t="shared" si="14"/>
        <v>12.53 _ ՀՋ-2026</v>
      </c>
      <c r="E510" s="20" t="s">
        <v>492</v>
      </c>
      <c r="F510" s="20">
        <v>1</v>
      </c>
      <c r="G510" s="20" t="s">
        <v>500</v>
      </c>
      <c r="H510" s="54" t="s">
        <v>716</v>
      </c>
      <c r="I510" s="20" t="s">
        <v>879</v>
      </c>
      <c r="J510" s="42" t="s">
        <v>312</v>
      </c>
      <c r="K510" s="9"/>
    </row>
    <row r="511" spans="2:11" s="35" customFormat="1" ht="17.25" x14ac:dyDescent="0.3">
      <c r="B511" s="19">
        <v>13</v>
      </c>
      <c r="C511" s="66" t="s">
        <v>478</v>
      </c>
      <c r="D511" s="72" t="str">
        <f>B511&amp;" " &amp; "_" &amp; " " &amp; "ՀՋ-2026"</f>
        <v>13 _ ՀՋ-2026</v>
      </c>
      <c r="E511" s="19" t="s">
        <v>492</v>
      </c>
      <c r="F511" s="19">
        <v>1</v>
      </c>
      <c r="G511" s="21" t="s">
        <v>500</v>
      </c>
      <c r="H511" s="53" t="s">
        <v>716</v>
      </c>
      <c r="I511" s="21" t="str" cm="1">
        <f t="array" ref="I511">_xlfn.IFS(H511="Ոչ ընթացակարգային","12,3",H511="Գնանշման հարցում","13,1",H511="Մեկ անձից գնում","14,1",H511="Բաց մրցույթ","15,2",H511="Պարզեցված ընթացակարգ","12,1")</f>
        <v>12,3</v>
      </c>
      <c r="J511" s="46" t="s">
        <v>312</v>
      </c>
      <c r="K511" s="7"/>
    </row>
    <row r="512" spans="2:11" ht="18.75" customHeight="1" outlineLevel="1" x14ac:dyDescent="0.3">
      <c r="B512" s="20" t="s">
        <v>1003</v>
      </c>
      <c r="C512" s="61" t="s">
        <v>1021</v>
      </c>
      <c r="D512" s="72" t="str">
        <f t="shared" ref="D512:D520" si="15">B512&amp;" " &amp; "_" &amp; " " &amp; "ՀՋ-2026"</f>
        <v>13․1 _ ՀՋ-2026</v>
      </c>
      <c r="E512" s="20" t="s">
        <v>1</v>
      </c>
      <c r="F512" s="20">
        <v>5</v>
      </c>
      <c r="G512" s="20" t="s">
        <v>500</v>
      </c>
      <c r="H512" s="54" t="s">
        <v>716</v>
      </c>
      <c r="I512" s="20" t="str" cm="1">
        <f t="array" ref="I512">_xlfn.IFS(H512="Ոչ ընթացակարգային","12,3",H512="Գնանշման հարցում","13,1",H512="Մեկ անձից գնում","14,1",H512="Բաց մրցույթ","15,2",H512="Պարզեցված ընթացակարգ","12,1")</f>
        <v>12,3</v>
      </c>
      <c r="J512" s="42" t="s">
        <v>312</v>
      </c>
      <c r="K512" s="9"/>
    </row>
    <row r="513" spans="2:11" ht="18.75" customHeight="1" outlineLevel="1" x14ac:dyDescent="0.3">
      <c r="B513" s="20" t="s">
        <v>1004</v>
      </c>
      <c r="C513" s="61" t="s">
        <v>1022</v>
      </c>
      <c r="D513" s="72" t="str">
        <f t="shared" si="15"/>
        <v>13․2 _ ՀՋ-2026</v>
      </c>
      <c r="E513" s="20" t="s">
        <v>1</v>
      </c>
      <c r="F513" s="20">
        <v>5</v>
      </c>
      <c r="G513" s="20" t="s">
        <v>500</v>
      </c>
      <c r="H513" s="54" t="s">
        <v>716</v>
      </c>
      <c r="I513" s="20" t="str" cm="1">
        <f t="array" ref="I513">_xlfn.IFS(H513="Ոչ ընթացակարգային","12,3",H513="Գնանշման հարցում","13,1",H513="Մեկ անձից գնում","14,1",H513="Բաց մրցույթ","15,2",H513="Պարզեցված ընթացակարգ","12,1")</f>
        <v>12,3</v>
      </c>
      <c r="J513" s="42" t="s">
        <v>312</v>
      </c>
      <c r="K513" s="9"/>
    </row>
    <row r="514" spans="2:11" ht="18.75" customHeight="1" outlineLevel="1" x14ac:dyDescent="0.3">
      <c r="B514" s="20" t="s">
        <v>1005</v>
      </c>
      <c r="C514" s="61" t="s">
        <v>1023</v>
      </c>
      <c r="D514" s="72" t="str">
        <f t="shared" si="15"/>
        <v>13․3 _ ՀՋ-2026</v>
      </c>
      <c r="E514" s="20" t="s">
        <v>1</v>
      </c>
      <c r="F514" s="20">
        <v>5</v>
      </c>
      <c r="G514" s="20" t="s">
        <v>500</v>
      </c>
      <c r="H514" s="54" t="s">
        <v>716</v>
      </c>
      <c r="I514" s="20" t="str" cm="1">
        <f t="array" ref="I514">_xlfn.IFS(H514="Ոչ ընթացակարգային","12,3",H514="Գնանշման հարցում","13,1",H514="Մեկ անձից գնում","14,1",H514="Բաց մրցույթ","15,2",H514="Պարզեցված ընթացակարգ","12,1")</f>
        <v>12,3</v>
      </c>
      <c r="J514" s="42" t="s">
        <v>312</v>
      </c>
      <c r="K514" s="9"/>
    </row>
    <row r="515" spans="2:11" ht="18.75" customHeight="1" outlineLevel="1" x14ac:dyDescent="0.3">
      <c r="B515" s="20" t="s">
        <v>1006</v>
      </c>
      <c r="C515" s="61" t="s">
        <v>1024</v>
      </c>
      <c r="D515" s="72" t="str">
        <f t="shared" si="15"/>
        <v>13․4 _ ՀՋ-2026</v>
      </c>
      <c r="E515" s="20" t="s">
        <v>1</v>
      </c>
      <c r="F515" s="20">
        <v>10</v>
      </c>
      <c r="G515" s="20" t="s">
        <v>500</v>
      </c>
      <c r="H515" s="54" t="s">
        <v>716</v>
      </c>
      <c r="I515" s="20" t="str" cm="1">
        <f t="array" ref="I515">_xlfn.IFS(H515="Ոչ ընթացակարգային","12,3",H515="Գնանշման հարցում","13,1",H515="Մեկ անձից գնում","14,1",H515="Բաց մրցույթ","15,2",H515="Պարզեցված ընթացակարգ","12,1")</f>
        <v>12,3</v>
      </c>
      <c r="J515" s="42" t="s">
        <v>312</v>
      </c>
      <c r="K515" s="9"/>
    </row>
    <row r="516" spans="2:11" ht="18.75" customHeight="1" outlineLevel="1" x14ac:dyDescent="0.3">
      <c r="B516" s="20" t="s">
        <v>1007</v>
      </c>
      <c r="C516" s="61" t="s">
        <v>1025</v>
      </c>
      <c r="D516" s="72" t="str">
        <f t="shared" si="15"/>
        <v>13․5 _ ՀՋ-2026</v>
      </c>
      <c r="E516" s="20" t="s">
        <v>1</v>
      </c>
      <c r="F516" s="20">
        <v>10</v>
      </c>
      <c r="G516" s="20" t="s">
        <v>500</v>
      </c>
      <c r="H516" s="54" t="s">
        <v>716</v>
      </c>
      <c r="I516" s="20" t="str" cm="1">
        <f t="array" ref="I516">_xlfn.IFS(H516="Ոչ ընթացակարգային","12,3",H516="Գնանշման հարցում","13,1",H516="Մեկ անձից գնում","14,1",H516="Բաց մրցույթ","15,2",H516="Պարզեցված ընթացակարգ","12,1")</f>
        <v>12,3</v>
      </c>
      <c r="J516" s="42" t="s">
        <v>312</v>
      </c>
      <c r="K516" s="9"/>
    </row>
    <row r="517" spans="2:11" ht="18.75" customHeight="1" outlineLevel="1" x14ac:dyDescent="0.3">
      <c r="B517" s="20" t="s">
        <v>1008</v>
      </c>
      <c r="C517" s="61" t="s">
        <v>1026</v>
      </c>
      <c r="D517" s="72" t="str">
        <f t="shared" si="15"/>
        <v>13․6 _ ՀՋ-2026</v>
      </c>
      <c r="E517" s="20" t="s">
        <v>1</v>
      </c>
      <c r="F517" s="20">
        <v>10</v>
      </c>
      <c r="G517" s="20" t="s">
        <v>500</v>
      </c>
      <c r="H517" s="54" t="s">
        <v>716</v>
      </c>
      <c r="I517" s="20" t="str" cm="1">
        <f t="array" ref="I517">_xlfn.IFS(H517="Ոչ ընթացակարգային","12,3",H517="Գնանշման հարցում","13,1",H517="Մեկ անձից գնում","14,1",H517="Բաց մրցույթ","15,2",H517="Պարզեցված ընթացակարգ","12,1")</f>
        <v>12,3</v>
      </c>
      <c r="J517" s="42" t="s">
        <v>312</v>
      </c>
      <c r="K517" s="9"/>
    </row>
    <row r="518" spans="2:11" ht="18.75" customHeight="1" outlineLevel="1" x14ac:dyDescent="0.3">
      <c r="B518" s="20" t="s">
        <v>1009</v>
      </c>
      <c r="C518" s="61" t="s">
        <v>455</v>
      </c>
      <c r="D518" s="72" t="str">
        <f t="shared" si="15"/>
        <v>13․7 _ ՀՋ-2026</v>
      </c>
      <c r="E518" s="20" t="s">
        <v>1</v>
      </c>
      <c r="F518" s="20">
        <v>1</v>
      </c>
      <c r="G518" s="20" t="s">
        <v>500</v>
      </c>
      <c r="H518" s="54" t="s">
        <v>716</v>
      </c>
      <c r="I518" s="20" t="str" cm="1">
        <f t="array" ref="I518">_xlfn.IFS(H518="Ոչ ընթացակարգային","12,3",H518="Գնանշման հարցում","13,1",H518="Մեկ անձից գնում","14,1",H518="Բաց մրցույթ","15,2",H518="Պարզեցված ընթացակարգ","12,1")</f>
        <v>12,3</v>
      </c>
      <c r="J518" s="42" t="s">
        <v>312</v>
      </c>
      <c r="K518" s="9"/>
    </row>
    <row r="519" spans="2:11" ht="18.75" customHeight="1" outlineLevel="1" x14ac:dyDescent="0.3">
      <c r="B519" s="20" t="s">
        <v>1010</v>
      </c>
      <c r="C519" s="61" t="s">
        <v>456</v>
      </c>
      <c r="D519" s="72" t="str">
        <f t="shared" si="15"/>
        <v>13․8 _ ՀՋ-2026</v>
      </c>
      <c r="E519" s="20" t="s">
        <v>1</v>
      </c>
      <c r="F519" s="20">
        <v>1</v>
      </c>
      <c r="G519" s="20" t="s">
        <v>500</v>
      </c>
      <c r="H519" s="54" t="s">
        <v>716</v>
      </c>
      <c r="I519" s="20" t="str" cm="1">
        <f t="array" ref="I519">_xlfn.IFS(H519="Ոչ ընթացակարգային","12,3",H519="Գնանշման հարցում","13,1",H519="Մեկ անձից գնում","14,1",H519="Բաց մրցույթ","15,2",H519="Պարզեցված ընթացակարգ","12,1")</f>
        <v>12,3</v>
      </c>
      <c r="J519" s="42" t="s">
        <v>312</v>
      </c>
      <c r="K519" s="9"/>
    </row>
    <row r="520" spans="2:11" ht="18.75" customHeight="1" outlineLevel="1" x14ac:dyDescent="0.3">
      <c r="B520" s="20" t="s">
        <v>1011</v>
      </c>
      <c r="C520" s="61" t="s">
        <v>457</v>
      </c>
      <c r="D520" s="72" t="str">
        <f t="shared" si="15"/>
        <v>13․9 _ ՀՋ-2026</v>
      </c>
      <c r="E520" s="20" t="s">
        <v>1</v>
      </c>
      <c r="F520" s="20">
        <v>1</v>
      </c>
      <c r="G520" s="20" t="s">
        <v>500</v>
      </c>
      <c r="H520" s="54" t="s">
        <v>716</v>
      </c>
      <c r="I520" s="20" t="str" cm="1">
        <f t="array" ref="I520">_xlfn.IFS(H520="Ոչ ընթացակարգային","12,3",H520="Գնանշման հարցում","13,1",H520="Մեկ անձից գնում","14,1",H520="Բաց մրցույթ","15,2",H520="Պարզեցված ընթացակարգ","12,1")</f>
        <v>12,3</v>
      </c>
      <c r="J520" s="42" t="s">
        <v>312</v>
      </c>
      <c r="K520" s="9"/>
    </row>
    <row r="521" spans="2:11" ht="18.75" customHeight="1" outlineLevel="1" x14ac:dyDescent="0.3">
      <c r="B521" s="20" t="s">
        <v>1012</v>
      </c>
      <c r="C521" s="61" t="s">
        <v>458</v>
      </c>
      <c r="D521" s="72" t="str">
        <f t="shared" ref="D521:D539" si="16">B521&amp;" " &amp; "_" &amp; " " &amp; "ՀՋ-2026"</f>
        <v>13․10 _ ՀՋ-2026</v>
      </c>
      <c r="E521" s="20" t="s">
        <v>1</v>
      </c>
      <c r="F521" s="20">
        <v>1</v>
      </c>
      <c r="G521" s="20" t="s">
        <v>500</v>
      </c>
      <c r="H521" s="54" t="s">
        <v>716</v>
      </c>
      <c r="I521" s="20" t="str" cm="1">
        <f t="array" ref="I521">_xlfn.IFS(H521="Ոչ ընթացակարգային","12,3",H521="Գնանշման հարցում","13,1",H521="Մեկ անձից գնում","14,1",H521="Բաց մրցույթ","15,2",H521="Պարզեցված ընթացակարգ","12,1")</f>
        <v>12,3</v>
      </c>
      <c r="J521" s="42" t="s">
        <v>312</v>
      </c>
      <c r="K521" s="9"/>
    </row>
    <row r="522" spans="2:11" ht="18.75" customHeight="1" outlineLevel="1" x14ac:dyDescent="0.3">
      <c r="B522" s="20" t="s">
        <v>1013</v>
      </c>
      <c r="C522" s="61" t="s">
        <v>459</v>
      </c>
      <c r="D522" s="72" t="str">
        <f t="shared" si="16"/>
        <v>13․11 _ ՀՋ-2026</v>
      </c>
      <c r="E522" s="20" t="s">
        <v>1</v>
      </c>
      <c r="F522" s="20">
        <v>0.5</v>
      </c>
      <c r="G522" s="20" t="s">
        <v>500</v>
      </c>
      <c r="H522" s="54" t="s">
        <v>716</v>
      </c>
      <c r="I522" s="20" t="str" cm="1">
        <f t="array" ref="I522">_xlfn.IFS(H522="Ոչ ընթացակարգային","12,3",H522="Գնանշման հարցում","13,1",H522="Մեկ անձից գնում","14,1",H522="Բաց մրցույթ","15,2",H522="Պարզեցված ընթացակարգ","12,1")</f>
        <v>12,3</v>
      </c>
      <c r="J522" s="42" t="s">
        <v>312</v>
      </c>
      <c r="K522" s="9"/>
    </row>
    <row r="523" spans="2:11" ht="18.75" customHeight="1" outlineLevel="1" x14ac:dyDescent="0.3">
      <c r="B523" s="20" t="s">
        <v>1014</v>
      </c>
      <c r="C523" s="61" t="s">
        <v>460</v>
      </c>
      <c r="D523" s="72" t="str">
        <f t="shared" si="16"/>
        <v>13․12 _ ՀՋ-2026</v>
      </c>
      <c r="E523" s="20" t="s">
        <v>1</v>
      </c>
      <c r="F523" s="20">
        <v>0.2</v>
      </c>
      <c r="G523" s="20" t="s">
        <v>500</v>
      </c>
      <c r="H523" s="54" t="s">
        <v>716</v>
      </c>
      <c r="I523" s="20" t="str" cm="1">
        <f t="array" ref="I523">_xlfn.IFS(H523="Ոչ ընթացակարգային","12,3",H523="Գնանշման հարցում","13,1",H523="Մեկ անձից գնում","14,1",H523="Բաց մրցույթ","15,2",H523="Պարզեցված ընթացակարգ","12,1")</f>
        <v>12,3</v>
      </c>
      <c r="J523" s="42" t="s">
        <v>312</v>
      </c>
      <c r="K523" s="9"/>
    </row>
    <row r="524" spans="2:11" ht="18.75" customHeight="1" outlineLevel="1" x14ac:dyDescent="0.3">
      <c r="B524" s="20" t="s">
        <v>910</v>
      </c>
      <c r="C524" s="61" t="s">
        <v>272</v>
      </c>
      <c r="D524" s="72" t="str">
        <f t="shared" si="16"/>
        <v>13․13 _ ՀՋ-2026</v>
      </c>
      <c r="E524" s="20" t="s">
        <v>1</v>
      </c>
      <c r="F524" s="20">
        <v>5</v>
      </c>
      <c r="G524" s="20" t="s">
        <v>500</v>
      </c>
      <c r="H524" s="54" t="s">
        <v>716</v>
      </c>
      <c r="I524" s="20" t="str" cm="1">
        <f t="array" ref="I524">_xlfn.IFS(H524="Ոչ ընթացակարգային","12,3",H524="Գնանշման հարցում","13,1",H524="Մեկ անձից գնում","14,1",H524="Բաց մրցույթ","15,2",H524="Պարզեցված ընթացակարգ","12,1")</f>
        <v>12,3</v>
      </c>
      <c r="J524" s="42" t="s">
        <v>312</v>
      </c>
      <c r="K524" s="9"/>
    </row>
    <row r="525" spans="2:11" ht="18.75" customHeight="1" outlineLevel="1" x14ac:dyDescent="0.3">
      <c r="B525" s="20" t="s">
        <v>1015</v>
      </c>
      <c r="C525" s="61" t="s">
        <v>273</v>
      </c>
      <c r="D525" s="72" t="str">
        <f t="shared" si="16"/>
        <v>13․14 _ ՀՋ-2026</v>
      </c>
      <c r="E525" s="20" t="s">
        <v>1</v>
      </c>
      <c r="F525" s="20">
        <v>15</v>
      </c>
      <c r="G525" s="20" t="s">
        <v>500</v>
      </c>
      <c r="H525" s="54" t="s">
        <v>716</v>
      </c>
      <c r="I525" s="20" t="str" cm="1">
        <f t="array" ref="I525">_xlfn.IFS(H525="Ոչ ընթացակարգային","12,3",H525="Գնանշման հարցում","13,1",H525="Մեկ անձից գնում","14,1",H525="Բաց մրցույթ","15,2",H525="Պարզեցված ընթացակարգ","12,1")</f>
        <v>12,3</v>
      </c>
      <c r="J525" s="42" t="s">
        <v>312</v>
      </c>
      <c r="K525" s="9"/>
    </row>
    <row r="526" spans="2:11" ht="18.75" customHeight="1" outlineLevel="1" x14ac:dyDescent="0.3">
      <c r="B526" s="20" t="s">
        <v>1016</v>
      </c>
      <c r="C526" s="61" t="s">
        <v>286</v>
      </c>
      <c r="D526" s="72" t="str">
        <f t="shared" si="16"/>
        <v>13․15 _ ՀՋ-2026</v>
      </c>
      <c r="E526" s="20" t="s">
        <v>1</v>
      </c>
      <c r="F526" s="20">
        <v>20</v>
      </c>
      <c r="G526" s="20" t="s">
        <v>500</v>
      </c>
      <c r="H526" s="54" t="s">
        <v>716</v>
      </c>
      <c r="I526" s="20" t="str" cm="1">
        <f t="array" ref="I526">_xlfn.IFS(H526="Ոչ ընթացակարգային","12,3",H526="Գնանշման հարցում","13,1",H526="Մեկ անձից գնում","14,1",H526="Բաց մրցույթ","15,2",H526="Պարզեցված ընթացակարգ","12,1")</f>
        <v>12,3</v>
      </c>
      <c r="J526" s="42" t="s">
        <v>312</v>
      </c>
      <c r="K526" s="9"/>
    </row>
    <row r="527" spans="2:11" ht="18.75" customHeight="1" outlineLevel="1" x14ac:dyDescent="0.3">
      <c r="B527" s="20" t="s">
        <v>1017</v>
      </c>
      <c r="C527" s="61" t="s">
        <v>394</v>
      </c>
      <c r="D527" s="72" t="str">
        <f t="shared" si="16"/>
        <v>13․16 _ ՀՋ-2026</v>
      </c>
      <c r="E527" s="20" t="s">
        <v>2</v>
      </c>
      <c r="F527" s="20">
        <v>20</v>
      </c>
      <c r="G527" s="20" t="s">
        <v>500</v>
      </c>
      <c r="H527" s="54" t="s">
        <v>716</v>
      </c>
      <c r="I527" s="20" t="str" cm="1">
        <f t="array" ref="I527">_xlfn.IFS(H527="Ոչ ընթացակարգային","12,3",H527="Գնանշման հարցում","13,1",H527="Մեկ անձից գնում","14,1",H527="Բաց մրցույթ","15,2",H527="Պարզեցված ընթացակարգ","12,1")</f>
        <v>12,3</v>
      </c>
      <c r="J527" s="42" t="s">
        <v>312</v>
      </c>
      <c r="K527" s="9"/>
    </row>
    <row r="528" spans="2:11" ht="18.75" customHeight="1" outlineLevel="1" x14ac:dyDescent="0.3">
      <c r="B528" s="20" t="s">
        <v>1018</v>
      </c>
      <c r="C528" s="61" t="s">
        <v>395</v>
      </c>
      <c r="D528" s="72" t="str">
        <f t="shared" si="16"/>
        <v>13․17 _ ՀՋ-2026</v>
      </c>
      <c r="E528" s="20" t="s">
        <v>2</v>
      </c>
      <c r="F528" s="20">
        <v>100</v>
      </c>
      <c r="G528" s="20" t="s">
        <v>500</v>
      </c>
      <c r="H528" s="54" t="s">
        <v>716</v>
      </c>
      <c r="I528" s="20" t="str" cm="1">
        <f t="array" ref="I528">_xlfn.IFS(H528="Ոչ ընթացակարգային","12,3",H528="Գնանշման հարցում","13,1",H528="Մեկ անձից գնում","14,1",H528="Բաց մրցույթ","15,2",H528="Պարզեցված ընթացակարգ","12,1")</f>
        <v>12,3</v>
      </c>
      <c r="J528" s="42" t="s">
        <v>312</v>
      </c>
      <c r="K528" s="9"/>
    </row>
    <row r="529" spans="2:11" ht="18.75" customHeight="1" outlineLevel="1" x14ac:dyDescent="0.3">
      <c r="B529" s="20" t="s">
        <v>1019</v>
      </c>
      <c r="C529" s="61" t="s">
        <v>396</v>
      </c>
      <c r="D529" s="72" t="str">
        <f t="shared" si="16"/>
        <v>13․18 _ ՀՋ-2026</v>
      </c>
      <c r="E529" s="20" t="s">
        <v>1</v>
      </c>
      <c r="F529" s="20">
        <v>5</v>
      </c>
      <c r="G529" s="20" t="s">
        <v>500</v>
      </c>
      <c r="H529" s="54" t="s">
        <v>716</v>
      </c>
      <c r="I529" s="20" t="str" cm="1">
        <f t="array" ref="I529">_xlfn.IFS(H529="Ոչ ընթացակարգային","12,3",H529="Գնանշման հարցում","13,1",H529="Մեկ անձից գնում","14,1",H529="Բաց մրցույթ","15,2",H529="Պարզեցված ընթացակարգ","12,1")</f>
        <v>12,3</v>
      </c>
      <c r="J529" s="42" t="s">
        <v>312</v>
      </c>
      <c r="K529" s="9"/>
    </row>
    <row r="530" spans="2:11" ht="18.75" customHeight="1" outlineLevel="1" x14ac:dyDescent="0.3">
      <c r="B530" s="20" t="s">
        <v>1020</v>
      </c>
      <c r="C530" s="61" t="s">
        <v>911</v>
      </c>
      <c r="D530" s="72" t="str">
        <f t="shared" si="16"/>
        <v>13․19 _ ՀՋ-2026</v>
      </c>
      <c r="E530" s="20" t="s">
        <v>492</v>
      </c>
      <c r="F530" s="20">
        <v>1</v>
      </c>
      <c r="G530" s="20" t="s">
        <v>500</v>
      </c>
      <c r="H530" s="54" t="s">
        <v>716</v>
      </c>
      <c r="I530" s="20" t="str" cm="1">
        <f t="array" ref="I530">_xlfn.IFS(H530="Ոչ ընթացակարգային","12,3",H530="Գնանշման հարցում","13,1",H530="Մեկ անձից գնում","14,1",H530="Բաց մրցույթ","15,2",H530="Պարզեցված ընթացակարգ","12,1")</f>
        <v>12,3</v>
      </c>
      <c r="J530" s="42" t="s">
        <v>312</v>
      </c>
      <c r="K530" s="9"/>
    </row>
    <row r="531" spans="2:11" s="5" customFormat="1" ht="18.75" x14ac:dyDescent="0.3">
      <c r="B531" s="13">
        <v>14</v>
      </c>
      <c r="C531" s="66" t="s">
        <v>429</v>
      </c>
      <c r="D531" s="71" t="str">
        <f t="shared" si="16"/>
        <v>14 _ ՀՋ-2026</v>
      </c>
      <c r="E531" s="24" t="s">
        <v>492</v>
      </c>
      <c r="F531" s="24">
        <v>1</v>
      </c>
      <c r="G531" s="13" t="s">
        <v>500</v>
      </c>
      <c r="H531" s="55" t="s">
        <v>716</v>
      </c>
      <c r="I531" s="20" t="str" cm="1">
        <f t="array" ref="I531">_xlfn.IFS(H531="Ոչ ընթացակարգային","12,3",H531="Գնանշման հարցում","13,1",H531="Մեկ անձից գնում","14,1",H531="Բաց մրցույթ","15,2",H531="Պարզեցված ընթացակարգ","12,1")</f>
        <v>12,3</v>
      </c>
      <c r="J531" s="41" t="s">
        <v>312</v>
      </c>
      <c r="K531" s="6"/>
    </row>
    <row r="532" spans="2:11" ht="18" customHeight="1" outlineLevel="1" x14ac:dyDescent="0.3">
      <c r="B532" s="20">
        <v>14.1</v>
      </c>
      <c r="C532" s="61" t="s">
        <v>433</v>
      </c>
      <c r="D532" s="72" t="str">
        <f t="shared" si="16"/>
        <v>14.1 _ ՀՋ-2026</v>
      </c>
      <c r="E532" s="20" t="s">
        <v>113</v>
      </c>
      <c r="F532" s="20">
        <v>400</v>
      </c>
      <c r="G532" s="20" t="s">
        <v>500</v>
      </c>
      <c r="H532" s="54" t="s">
        <v>716</v>
      </c>
      <c r="I532" s="20" t="str" cm="1">
        <f t="array" ref="I532">_xlfn.IFS(H532="Ոչ ընթացակարգային","12,3",H532="Գնանշման հարցում","13,1",H532="Մեկ անձից գնում","14,1",H532="Բաց մրցույթ","15,2",H532="Պարզեցված ընթացակարգ","12,1")</f>
        <v>12,3</v>
      </c>
      <c r="J532" s="42" t="s">
        <v>312</v>
      </c>
      <c r="K532" s="9"/>
    </row>
    <row r="533" spans="2:11" ht="18" customHeight="1" outlineLevel="1" x14ac:dyDescent="0.3">
      <c r="B533" s="20">
        <v>14.2</v>
      </c>
      <c r="C533" s="61" t="s">
        <v>434</v>
      </c>
      <c r="D533" s="72" t="str">
        <f t="shared" si="16"/>
        <v>14.2 _ ՀՋ-2026</v>
      </c>
      <c r="E533" s="20" t="s">
        <v>113</v>
      </c>
      <c r="F533" s="20">
        <v>120</v>
      </c>
      <c r="G533" s="20" t="s">
        <v>500</v>
      </c>
      <c r="H533" s="54" t="s">
        <v>716</v>
      </c>
      <c r="I533" s="20" t="str" cm="1">
        <f t="array" ref="I533">_xlfn.IFS(H533="Ոչ ընթացակարգային","12,3",H533="Գնանշման հարցում","13,1",H533="Մեկ անձից գնում","14,1",H533="Բաց մրցույթ","15,2",H533="Պարզեցված ընթացակարգ","12,1")</f>
        <v>12,3</v>
      </c>
      <c r="J533" s="42" t="s">
        <v>312</v>
      </c>
      <c r="K533" s="9"/>
    </row>
    <row r="534" spans="2:11" ht="18" customHeight="1" outlineLevel="1" x14ac:dyDescent="0.3">
      <c r="B534" s="20">
        <v>14.3</v>
      </c>
      <c r="C534" s="61" t="s">
        <v>435</v>
      </c>
      <c r="D534" s="72" t="str">
        <f t="shared" si="16"/>
        <v>14.3 _ ՀՋ-2026</v>
      </c>
      <c r="E534" s="20" t="s">
        <v>113</v>
      </c>
      <c r="F534" s="20">
        <v>150</v>
      </c>
      <c r="G534" s="20" t="s">
        <v>500</v>
      </c>
      <c r="H534" s="54" t="s">
        <v>716</v>
      </c>
      <c r="I534" s="20" t="str" cm="1">
        <f t="array" ref="I534">_xlfn.IFS(H534="Ոչ ընթացակարգային","12,3",H534="Գնանշման հարցում","13,1",H534="Մեկ անձից գնում","14,1",H534="Բաց մրցույթ","15,2",H534="Պարզեցված ընթացակարգ","12,1")</f>
        <v>12,3</v>
      </c>
      <c r="J534" s="42" t="s">
        <v>312</v>
      </c>
      <c r="K534" s="9"/>
    </row>
    <row r="535" spans="2:11" ht="18" customHeight="1" outlineLevel="1" x14ac:dyDescent="0.3">
      <c r="B535" s="20">
        <v>14.4</v>
      </c>
      <c r="C535" s="61" t="s">
        <v>436</v>
      </c>
      <c r="D535" s="72" t="str">
        <f t="shared" si="16"/>
        <v>14.4 _ ՀՋ-2026</v>
      </c>
      <c r="E535" s="20" t="s">
        <v>113</v>
      </c>
      <c r="F535" s="20">
        <v>60</v>
      </c>
      <c r="G535" s="20" t="s">
        <v>500</v>
      </c>
      <c r="H535" s="54" t="s">
        <v>716</v>
      </c>
      <c r="I535" s="20" t="str" cm="1">
        <f t="array" ref="I535">_xlfn.IFS(H535="Ոչ ընթացակարգային","12,3",H535="Գնանշման հարցում","13,1",H535="Մեկ անձից գնում","14,1",H535="Բաց մրցույթ","15,2",H535="Պարզեցված ընթացակարգ","12,1")</f>
        <v>12,3</v>
      </c>
      <c r="J535" s="42" t="s">
        <v>312</v>
      </c>
      <c r="K535" s="9"/>
    </row>
    <row r="536" spans="2:11" ht="18" customHeight="1" outlineLevel="1" x14ac:dyDescent="0.3">
      <c r="B536" s="20">
        <v>14.5</v>
      </c>
      <c r="C536" s="61" t="s">
        <v>437</v>
      </c>
      <c r="D536" s="72" t="str">
        <f t="shared" si="16"/>
        <v>14.5 _ ՀՋ-2026</v>
      </c>
      <c r="E536" s="20" t="s">
        <v>113</v>
      </c>
      <c r="F536" s="20">
        <v>100</v>
      </c>
      <c r="G536" s="20" t="s">
        <v>500</v>
      </c>
      <c r="H536" s="54" t="s">
        <v>716</v>
      </c>
      <c r="I536" s="20" t="str" cm="1">
        <f t="array" ref="I536">_xlfn.IFS(H536="Ոչ ընթացակարգային","12,3",H536="Գնանշման հարցում","13,1",H536="Մեկ անձից գնում","14,1",H536="Բաց մրցույթ","15,2",H536="Պարզեցված ընթացակարգ","12,1")</f>
        <v>12,3</v>
      </c>
      <c r="J536" s="42" t="s">
        <v>312</v>
      </c>
      <c r="K536" s="9"/>
    </row>
    <row r="537" spans="2:11" ht="18" customHeight="1" outlineLevel="1" x14ac:dyDescent="0.3">
      <c r="B537" s="20">
        <v>14.6</v>
      </c>
      <c r="C537" s="61" t="s">
        <v>1243</v>
      </c>
      <c r="D537" s="72" t="str">
        <f t="shared" si="16"/>
        <v>14.6 _ ՀՋ-2026</v>
      </c>
      <c r="E537" s="20" t="s">
        <v>492</v>
      </c>
      <c r="F537" s="20">
        <v>1</v>
      </c>
      <c r="G537" s="20" t="s">
        <v>500</v>
      </c>
      <c r="H537" s="54" t="s">
        <v>716</v>
      </c>
      <c r="I537" s="20" t="s">
        <v>879</v>
      </c>
      <c r="J537" s="42" t="s">
        <v>312</v>
      </c>
      <c r="K537" s="9"/>
    </row>
    <row r="538" spans="2:11" s="12" customFormat="1" ht="17.25" x14ac:dyDescent="0.3">
      <c r="B538" s="19">
        <v>15</v>
      </c>
      <c r="C538" s="66" t="s">
        <v>431</v>
      </c>
      <c r="D538" s="71" t="str">
        <f t="shared" si="16"/>
        <v>15 _ ՀՋ-2026</v>
      </c>
      <c r="E538" s="19" t="s">
        <v>492</v>
      </c>
      <c r="F538" s="19">
        <v>1</v>
      </c>
      <c r="G538" s="19" t="s">
        <v>500</v>
      </c>
      <c r="H538" s="53"/>
      <c r="I538" s="21"/>
      <c r="J538" s="46" t="s">
        <v>312</v>
      </c>
      <c r="K538" s="36"/>
    </row>
    <row r="539" spans="2:11" ht="18" customHeight="1" outlineLevel="1" x14ac:dyDescent="0.3">
      <c r="B539" s="20">
        <v>15.1</v>
      </c>
      <c r="C539" s="61" t="s">
        <v>90</v>
      </c>
      <c r="D539" s="72" t="str">
        <f t="shared" si="16"/>
        <v>15.1 _ ՀՋ-2026</v>
      </c>
      <c r="E539" s="20" t="s">
        <v>91</v>
      </c>
      <c r="F539" s="20">
        <v>1</v>
      </c>
      <c r="G539" s="20" t="s">
        <v>500</v>
      </c>
      <c r="H539" s="54" t="s">
        <v>716</v>
      </c>
      <c r="I539" s="20" t="str" cm="1">
        <f t="array" ref="I539">_xlfn.IFS(H539="Ոչ ընթացակարգային","12,3",H539="Գնանշման հարցում","13,1",H539="Մեկ անձից գնում","14,1",H539="Բաց մրցույթ","15,2",H539="Պարզեցված ընթացակարգ","12,1")</f>
        <v>12,3</v>
      </c>
      <c r="J539" s="42" t="s">
        <v>312</v>
      </c>
      <c r="K539" s="9"/>
    </row>
    <row r="540" spans="2:11" ht="18" customHeight="1" outlineLevel="1" x14ac:dyDescent="0.3">
      <c r="B540" s="20">
        <v>15.2</v>
      </c>
      <c r="C540" s="61" t="s">
        <v>92</v>
      </c>
      <c r="D540" s="72" t="s">
        <v>1246</v>
      </c>
      <c r="E540" s="20" t="s">
        <v>91</v>
      </c>
      <c r="F540" s="20">
        <v>25</v>
      </c>
      <c r="G540" s="20" t="s">
        <v>500</v>
      </c>
      <c r="H540" s="54" t="s">
        <v>718</v>
      </c>
      <c r="I540" s="20" t="str" cm="1">
        <f t="array" ref="I540">_xlfn.IFS(H540="Ոչ ընթացակարգային","12,3",H540="Գնանշման հարցում","13,1",H540="Մեկ անձից գնում","14,1",H540="Բաց մրցույթ","15,2",H540="Պարզեցված ընթացակարգ","12,1")</f>
        <v>13,1</v>
      </c>
      <c r="J540" s="42" t="s">
        <v>312</v>
      </c>
      <c r="K540" s="9"/>
    </row>
    <row r="541" spans="2:11" ht="18" customHeight="1" outlineLevel="1" x14ac:dyDescent="0.3">
      <c r="B541" s="20">
        <v>15.3</v>
      </c>
      <c r="C541" s="61" t="s">
        <v>432</v>
      </c>
      <c r="D541" s="72" t="s">
        <v>1247</v>
      </c>
      <c r="E541" s="20" t="s">
        <v>91</v>
      </c>
      <c r="F541" s="20">
        <v>45</v>
      </c>
      <c r="G541" s="20" t="s">
        <v>500</v>
      </c>
      <c r="H541" s="54" t="s">
        <v>718</v>
      </c>
      <c r="I541" s="20" t="str" cm="1">
        <f t="array" ref="I541">_xlfn.IFS(H541="Ոչ ընթացակարգային","12,3",H541="Գնանշման հարցում","13,1",H541="Մեկ անձից գնում","14,1",H541="Բաց մրցույթ","15,2",H541="Պարզեցված ընթացակարգ","12,1")</f>
        <v>13,1</v>
      </c>
      <c r="J541" s="42" t="s">
        <v>312</v>
      </c>
      <c r="K541" s="9"/>
    </row>
    <row r="542" spans="2:11" ht="18" customHeight="1" outlineLevel="1" x14ac:dyDescent="0.3">
      <c r="B542" s="20">
        <v>15.4</v>
      </c>
      <c r="C542" s="61" t="s">
        <v>93</v>
      </c>
      <c r="D542" s="72" t="s">
        <v>1096</v>
      </c>
      <c r="E542" s="20" t="s">
        <v>91</v>
      </c>
      <c r="F542" s="20">
        <v>8</v>
      </c>
      <c r="G542" s="20" t="s">
        <v>500</v>
      </c>
      <c r="H542" s="54" t="s">
        <v>718</v>
      </c>
      <c r="I542" s="20" t="str" cm="1">
        <f t="array" ref="I542">_xlfn.IFS(H542="Ոչ ընթացակարգային","12,3",H542="Գնանշման հարցում","13,1",H542="Մեկ անձից գնում","14,1",H542="Բաց մրցույթ","15,2",H542="Պարզեցված ընթացակարգ","12,1")</f>
        <v>13,1</v>
      </c>
      <c r="J542" s="42" t="s">
        <v>312</v>
      </c>
      <c r="K542" s="9"/>
    </row>
    <row r="543" spans="2:11" ht="18" customHeight="1" outlineLevel="1" x14ac:dyDescent="0.3">
      <c r="B543" s="20">
        <v>15.5</v>
      </c>
      <c r="C543" s="61" t="s">
        <v>94</v>
      </c>
      <c r="D543" s="72" t="s">
        <v>1097</v>
      </c>
      <c r="E543" s="20" t="s">
        <v>91</v>
      </c>
      <c r="F543" s="20">
        <v>8</v>
      </c>
      <c r="G543" s="20" t="s">
        <v>500</v>
      </c>
      <c r="H543" s="54" t="s">
        <v>718</v>
      </c>
      <c r="I543" s="20" t="str" cm="1">
        <f t="array" ref="I543">_xlfn.IFS(H543="Ոչ ընթացակարգային","12,3",H543="Գնանշման հարցում","13,1",H543="Մեկ անձից գնում","14,1",H543="Բաց մրցույթ","15,2",H543="Պարզեցված ընթացակարգ","12,1")</f>
        <v>13,1</v>
      </c>
      <c r="J543" s="42" t="s">
        <v>312</v>
      </c>
      <c r="K543" s="9"/>
    </row>
    <row r="544" spans="2:11" ht="18" customHeight="1" outlineLevel="1" x14ac:dyDescent="0.3">
      <c r="B544" s="20">
        <v>15.6</v>
      </c>
      <c r="C544" s="61" t="s">
        <v>95</v>
      </c>
      <c r="D544" s="72" t="s">
        <v>1098</v>
      </c>
      <c r="E544" s="20" t="s">
        <v>91</v>
      </c>
      <c r="F544" s="20">
        <v>8</v>
      </c>
      <c r="G544" s="20" t="s">
        <v>500</v>
      </c>
      <c r="H544" s="54" t="s">
        <v>717</v>
      </c>
      <c r="I544" s="20" t="str" cm="1">
        <f t="array" ref="I544">_xlfn.IFS(H544="Ոչ ընթացակարգային","12,3",H544="Գնանշման հարցում","13,1",H544="Մեկ անձից գնում","14,1",H544="Բաց մրցույթ","15,2",H544="Պարզեցված ընթացակարգ","12,1")</f>
        <v>12,1</v>
      </c>
      <c r="J544" s="42" t="s">
        <v>312</v>
      </c>
      <c r="K544" s="9"/>
    </row>
    <row r="545" spans="2:11" ht="35.25" customHeight="1" outlineLevel="1" x14ac:dyDescent="0.3">
      <c r="B545" s="20">
        <v>15.7</v>
      </c>
      <c r="C545" s="61" t="s">
        <v>96</v>
      </c>
      <c r="D545" s="72" t="str">
        <f t="shared" ref="D545:D560" si="17">B545&amp;" " &amp; "_" &amp; " " &amp; "ՀՋ-2026"</f>
        <v>15.7 _ ՀՋ-2026</v>
      </c>
      <c r="E545" s="20" t="s">
        <v>2</v>
      </c>
      <c r="F545" s="20">
        <v>2</v>
      </c>
      <c r="G545" s="20" t="s">
        <v>500</v>
      </c>
      <c r="H545" s="54" t="s">
        <v>716</v>
      </c>
      <c r="I545" s="20" t="str" cm="1">
        <f t="array" ref="I545">_xlfn.IFS(H545="Ոչ ընթացակարգային","12,3",H545="Գնանշման հարցում","13,1",H545="Մեկ անձից գնում","14,1",H545="Բաց մրցույթ","15,2",H545="Պարզեցված ընթացակարգ","12,1")</f>
        <v>12,3</v>
      </c>
      <c r="J545" s="42" t="s">
        <v>312</v>
      </c>
      <c r="K545" s="9"/>
    </row>
    <row r="546" spans="2:11" ht="35.25" customHeight="1" outlineLevel="1" x14ac:dyDescent="0.3">
      <c r="B546" s="20">
        <v>15.8</v>
      </c>
      <c r="C546" s="61" t="s">
        <v>97</v>
      </c>
      <c r="D546" s="72" t="str">
        <f t="shared" si="17"/>
        <v>15.8 _ ՀՋ-2026</v>
      </c>
      <c r="E546" s="20" t="s">
        <v>2</v>
      </c>
      <c r="F546" s="20">
        <v>3</v>
      </c>
      <c r="G546" s="20" t="s">
        <v>500</v>
      </c>
      <c r="H546" s="54" t="s">
        <v>716</v>
      </c>
      <c r="I546" s="20" t="str" cm="1">
        <f t="array" ref="I546">_xlfn.IFS(H546="Ոչ ընթացակարգային","12,3",H546="Գնանշման հարցում","13,1",H546="Մեկ անձից գնում","14,1",H546="Բաց մրցույթ","15,2",H546="Պարզեցված ընթացակարգ","12,1")</f>
        <v>12,3</v>
      </c>
      <c r="J546" s="42" t="s">
        <v>312</v>
      </c>
      <c r="K546" s="9"/>
    </row>
    <row r="547" spans="2:11" ht="35.25" customHeight="1" outlineLevel="1" x14ac:dyDescent="0.3">
      <c r="B547" s="20">
        <v>15.9</v>
      </c>
      <c r="C547" s="61" t="s">
        <v>98</v>
      </c>
      <c r="D547" s="72" t="str">
        <f t="shared" si="17"/>
        <v>15.9 _ ՀՋ-2026</v>
      </c>
      <c r="E547" s="20" t="s">
        <v>2</v>
      </c>
      <c r="F547" s="20">
        <v>3</v>
      </c>
      <c r="G547" s="20" t="s">
        <v>500</v>
      </c>
      <c r="H547" s="54" t="s">
        <v>716</v>
      </c>
      <c r="I547" s="20" t="str" cm="1">
        <f t="array" ref="I547">_xlfn.IFS(H547="Ոչ ընթացակարգային","12,3",H547="Գնանշման հարցում","13,1",H547="Մեկ անձից գնում","14,1",H547="Բաց մրցույթ","15,2",H547="Պարզեցված ընթացակարգ","12,1")</f>
        <v>12,3</v>
      </c>
      <c r="J547" s="42" t="s">
        <v>312</v>
      </c>
      <c r="K547" s="9"/>
    </row>
    <row r="548" spans="2:11" ht="35.25" customHeight="1" outlineLevel="1" x14ac:dyDescent="0.3">
      <c r="B548" s="22">
        <v>15.1</v>
      </c>
      <c r="C548" s="61" t="s">
        <v>693</v>
      </c>
      <c r="D548" s="72" t="str">
        <f t="shared" si="17"/>
        <v>15.1 _ ՀՋ-2026</v>
      </c>
      <c r="E548" s="20" t="s">
        <v>2</v>
      </c>
      <c r="F548" s="20">
        <v>2</v>
      </c>
      <c r="G548" s="20" t="s">
        <v>500</v>
      </c>
      <c r="H548" s="54" t="s">
        <v>716</v>
      </c>
      <c r="I548" s="20" t="str" cm="1">
        <f t="array" ref="I548">_xlfn.IFS(H548="Ոչ ընթացակարգային","12,3",H548="Գնանշման հարցում","13,1",H548="Մեկ անձից գնում","14,1",H548="Բաց մրցույթ","15,2",H548="Պարզեցված ընթացակարգ","12,1")</f>
        <v>12,3</v>
      </c>
      <c r="J548" s="42" t="s">
        <v>312</v>
      </c>
      <c r="K548" s="9"/>
    </row>
    <row r="549" spans="2:11" ht="18" customHeight="1" outlineLevel="1" x14ac:dyDescent="0.3">
      <c r="B549" s="20">
        <v>15.11</v>
      </c>
      <c r="C549" s="61" t="s">
        <v>103</v>
      </c>
      <c r="D549" s="72" t="str">
        <f t="shared" si="17"/>
        <v>15.11 _ ՀՋ-2026</v>
      </c>
      <c r="E549" s="20" t="s">
        <v>2</v>
      </c>
      <c r="F549" s="20">
        <v>1</v>
      </c>
      <c r="G549" s="20" t="s">
        <v>500</v>
      </c>
      <c r="H549" s="54" t="s">
        <v>716</v>
      </c>
      <c r="I549" s="20" t="str" cm="1">
        <f t="array" ref="I549">_xlfn.IFS(H549="Ոչ ընթացակարգային","12,3",H549="Գնանշման հարցում","13,1",H549="Մեկ անձից գնում","14,1",H549="Բաց մրցույթ","15,2",H549="Պարզեցված ընթացակարգ","12,1")</f>
        <v>12,3</v>
      </c>
      <c r="J549" s="42" t="s">
        <v>312</v>
      </c>
      <c r="K549" s="9"/>
    </row>
    <row r="550" spans="2:11" ht="18" customHeight="1" outlineLevel="1" x14ac:dyDescent="0.3">
      <c r="B550" s="20">
        <v>15.12</v>
      </c>
      <c r="C550" s="61" t="s">
        <v>104</v>
      </c>
      <c r="D550" s="72" t="str">
        <f t="shared" si="17"/>
        <v>15.12 _ ՀՋ-2026</v>
      </c>
      <c r="E550" s="20" t="s">
        <v>2</v>
      </c>
      <c r="F550" s="20">
        <v>1</v>
      </c>
      <c r="G550" s="20" t="s">
        <v>500</v>
      </c>
      <c r="H550" s="54" t="s">
        <v>716</v>
      </c>
      <c r="I550" s="20" t="str" cm="1">
        <f t="array" ref="I550">_xlfn.IFS(H550="Ոչ ընթացակարգային","12,3",H550="Գնանշման հարցում","13,1",H550="Մեկ անձից գնում","14,1",H550="Բաց մրցույթ","15,2",H550="Պարզեցված ընթացակարգ","12,1")</f>
        <v>12,3</v>
      </c>
      <c r="J550" s="42" t="s">
        <v>312</v>
      </c>
      <c r="K550" s="9"/>
    </row>
    <row r="551" spans="2:11" ht="18" customHeight="1" outlineLevel="1" x14ac:dyDescent="0.3">
      <c r="B551" s="20">
        <v>15.13</v>
      </c>
      <c r="C551" s="61" t="s">
        <v>105</v>
      </c>
      <c r="D551" s="72" t="str">
        <f t="shared" si="17"/>
        <v>15.13 _ ՀՋ-2026</v>
      </c>
      <c r="E551" s="20" t="s">
        <v>2</v>
      </c>
      <c r="F551" s="20">
        <v>1</v>
      </c>
      <c r="G551" s="20" t="s">
        <v>500</v>
      </c>
      <c r="H551" s="54" t="s">
        <v>716</v>
      </c>
      <c r="I551" s="20" t="str" cm="1">
        <f t="array" ref="I551">_xlfn.IFS(H551="Ոչ ընթացակարգային","12,3",H551="Գնանշման հարցում","13,1",H551="Մեկ անձից գնում","14,1",H551="Բաց մրցույթ","15,2",H551="Պարզեցված ընթացակարգ","12,1")</f>
        <v>12,3</v>
      </c>
      <c r="J551" s="42" t="s">
        <v>312</v>
      </c>
      <c r="K551" s="9"/>
    </row>
    <row r="552" spans="2:11" ht="18" customHeight="1" outlineLevel="1" x14ac:dyDescent="0.3">
      <c r="B552" s="20">
        <v>15.14</v>
      </c>
      <c r="C552" s="61" t="s">
        <v>106</v>
      </c>
      <c r="D552" s="72" t="str">
        <f t="shared" si="17"/>
        <v>15.14 _ ՀՋ-2026</v>
      </c>
      <c r="E552" s="20" t="s">
        <v>2</v>
      </c>
      <c r="F552" s="20">
        <v>1</v>
      </c>
      <c r="G552" s="20" t="s">
        <v>500</v>
      </c>
      <c r="H552" s="54" t="s">
        <v>716</v>
      </c>
      <c r="I552" s="20" t="str" cm="1">
        <f t="array" ref="I552">_xlfn.IFS(H552="Ոչ ընթացակարգային","12,3",H552="Գնանշման հարցում","13,1",H552="Մեկ անձից գնում","14,1",H552="Բաց մրցույթ","15,2",H552="Պարզեցված ընթացակարգ","12,1")</f>
        <v>12,3</v>
      </c>
      <c r="J552" s="42" t="s">
        <v>312</v>
      </c>
      <c r="K552" s="9"/>
    </row>
    <row r="553" spans="2:11" ht="18" customHeight="1" outlineLevel="1" x14ac:dyDescent="0.3">
      <c r="B553" s="20">
        <v>15.15</v>
      </c>
      <c r="C553" s="61" t="s">
        <v>107</v>
      </c>
      <c r="D553" s="72" t="str">
        <f t="shared" si="17"/>
        <v>15.15 _ ՀՋ-2026</v>
      </c>
      <c r="E553" s="20" t="s">
        <v>2</v>
      </c>
      <c r="F553" s="20">
        <v>1</v>
      </c>
      <c r="G553" s="20" t="s">
        <v>500</v>
      </c>
      <c r="H553" s="54" t="s">
        <v>716</v>
      </c>
      <c r="I553" s="20" t="str" cm="1">
        <f t="array" ref="I553">_xlfn.IFS(H553="Ոչ ընթացակարգային","12,3",H553="Գնանշման հարցում","13,1",H553="Մեկ անձից գնում","14,1",H553="Բաց մրցույթ","15,2",H553="Պարզեցված ընթացակարգ","12,1")</f>
        <v>12,3</v>
      </c>
      <c r="J553" s="42" t="s">
        <v>312</v>
      </c>
      <c r="K553" s="9"/>
    </row>
    <row r="554" spans="2:11" ht="18" customHeight="1" outlineLevel="1" x14ac:dyDescent="0.3">
      <c r="B554" s="20">
        <v>15.16</v>
      </c>
      <c r="C554" s="61" t="s">
        <v>108</v>
      </c>
      <c r="D554" s="72" t="str">
        <f t="shared" si="17"/>
        <v>15.16 _ ՀՋ-2026</v>
      </c>
      <c r="E554" s="20" t="s">
        <v>2</v>
      </c>
      <c r="F554" s="20">
        <v>1</v>
      </c>
      <c r="G554" s="20" t="s">
        <v>500</v>
      </c>
      <c r="H554" s="54" t="s">
        <v>716</v>
      </c>
      <c r="I554" s="20" t="str" cm="1">
        <f t="array" ref="I554">_xlfn.IFS(H554="Ոչ ընթացակարգային","12,3",H554="Գնանշման հարցում","13,1",H554="Մեկ անձից գնում","14,1",H554="Բաց մրցույթ","15,2",H554="Պարզեցված ընթացակարգ","12,1")</f>
        <v>12,3</v>
      </c>
      <c r="J554" s="42" t="s">
        <v>312</v>
      </c>
      <c r="K554" s="9"/>
    </row>
    <row r="555" spans="2:11" ht="18" customHeight="1" outlineLevel="1" x14ac:dyDescent="0.3">
      <c r="B555" s="20">
        <v>15.17</v>
      </c>
      <c r="C555" s="61" t="s">
        <v>122</v>
      </c>
      <c r="D555" s="72" t="str">
        <f t="shared" si="17"/>
        <v>15.17 _ ՀՋ-2026</v>
      </c>
      <c r="E555" s="20" t="s">
        <v>50</v>
      </c>
      <c r="F555" s="20">
        <v>5</v>
      </c>
      <c r="G555" s="20" t="s">
        <v>500</v>
      </c>
      <c r="H555" s="54" t="s">
        <v>716</v>
      </c>
      <c r="I555" s="20" t="str" cm="1">
        <f t="array" ref="I555">_xlfn.IFS(H555="Ոչ ընթացակարգային","12,3",H555="Գնանշման հարցում","13,1",H555="Մեկ անձից գնում","14,1",H555="Բաց մրցույթ","15,2",H555="Պարզեցված ընթացակարգ","12,1")</f>
        <v>12,3</v>
      </c>
      <c r="J555" s="42" t="s">
        <v>312</v>
      </c>
      <c r="K555" s="9"/>
    </row>
    <row r="556" spans="2:11" ht="18" customHeight="1" outlineLevel="1" x14ac:dyDescent="0.3">
      <c r="B556" s="20">
        <v>15.18</v>
      </c>
      <c r="C556" s="61" t="s">
        <v>203</v>
      </c>
      <c r="D556" s="72" t="str">
        <f t="shared" si="17"/>
        <v>15.18 _ ՀՋ-2026</v>
      </c>
      <c r="E556" s="20" t="s">
        <v>50</v>
      </c>
      <c r="F556" s="20">
        <v>5</v>
      </c>
      <c r="G556" s="20" t="s">
        <v>500</v>
      </c>
      <c r="H556" s="54" t="s">
        <v>716</v>
      </c>
      <c r="I556" s="20" t="str" cm="1">
        <f t="array" ref="I556">_xlfn.IFS(H556="Ոչ ընթացակարգային","12,3",H556="Գնանշման հարցում","13,1",H556="Մեկ անձից գնում","14,1",H556="Բաց մրցույթ","15,2",H556="Պարզեցված ընթացակարգ","12,1")</f>
        <v>12,3</v>
      </c>
      <c r="J556" s="42" t="s">
        <v>312</v>
      </c>
      <c r="K556" s="9"/>
    </row>
    <row r="557" spans="2:11" ht="18" customHeight="1" outlineLevel="1" x14ac:dyDescent="0.3">
      <c r="B557" s="20">
        <v>15.19</v>
      </c>
      <c r="C557" s="61" t="s">
        <v>244</v>
      </c>
      <c r="D557" s="72" t="str">
        <f t="shared" si="17"/>
        <v>15.19 _ ՀՋ-2026</v>
      </c>
      <c r="E557" s="20" t="s">
        <v>50</v>
      </c>
      <c r="F557" s="20">
        <v>2</v>
      </c>
      <c r="G557" s="20" t="s">
        <v>500</v>
      </c>
      <c r="H557" s="54" t="s">
        <v>716</v>
      </c>
      <c r="I557" s="20" t="str" cm="1">
        <f t="array" ref="I557">_xlfn.IFS(H557="Ոչ ընթացակարգային","12,3",H557="Գնանշման հարցում","13,1",H557="Մեկ անձից գնում","14,1",H557="Բաց մրցույթ","15,2",H557="Պարզեցված ընթացակարգ","12,1")</f>
        <v>12,3</v>
      </c>
      <c r="J557" s="42" t="s">
        <v>312</v>
      </c>
      <c r="K557" s="9"/>
    </row>
    <row r="558" spans="2:11" ht="18" customHeight="1" outlineLevel="1" x14ac:dyDescent="0.3">
      <c r="B558" s="22">
        <v>15.2</v>
      </c>
      <c r="C558" s="61" t="s">
        <v>245</v>
      </c>
      <c r="D558" s="72" t="str">
        <f t="shared" si="17"/>
        <v>15.2 _ ՀՋ-2026</v>
      </c>
      <c r="E558" s="20" t="s">
        <v>50</v>
      </c>
      <c r="F558" s="20">
        <v>1</v>
      </c>
      <c r="G558" s="20" t="s">
        <v>500</v>
      </c>
      <c r="H558" s="54" t="s">
        <v>716</v>
      </c>
      <c r="I558" s="20" t="str" cm="1">
        <f t="array" ref="I558">_xlfn.IFS(H558="Ոչ ընթացակարգային","12,3",H558="Գնանշման հարցում","13,1",H558="Մեկ անձից գնում","14,1",H558="Բաց մրցույթ","15,2",H558="Պարզեցված ընթացակարգ","12,1")</f>
        <v>12,3</v>
      </c>
      <c r="J558" s="42" t="s">
        <v>312</v>
      </c>
      <c r="K558" s="9"/>
    </row>
    <row r="559" spans="2:11" ht="18" customHeight="1" outlineLevel="1" x14ac:dyDescent="0.3">
      <c r="B559" s="22">
        <v>15.21</v>
      </c>
      <c r="C559" s="61" t="s">
        <v>891</v>
      </c>
      <c r="D559" s="72" t="str">
        <f t="shared" si="17"/>
        <v>15.21 _ ՀՋ-2026</v>
      </c>
      <c r="E559" s="20" t="s">
        <v>2</v>
      </c>
      <c r="F559" s="20">
        <v>7</v>
      </c>
      <c r="G559" s="20" t="s">
        <v>500</v>
      </c>
      <c r="H559" s="54" t="s">
        <v>716</v>
      </c>
      <c r="I559" s="20" t="str" cm="1">
        <f t="array" ref="I559">_xlfn.IFS(H559="Ոչ ընթացակարգային","12,3",H559="Գնանշման հարցում","13,1",H559="Մեկ անձից գնում","14,1",H559="Բաց մրցույթ","15,2",H559="Պարզեցված ընթացակարգ","12,1")</f>
        <v>12,3</v>
      </c>
      <c r="J559" s="42" t="s">
        <v>312</v>
      </c>
      <c r="K559" s="9"/>
    </row>
    <row r="560" spans="2:11" ht="18" customHeight="1" outlineLevel="1" x14ac:dyDescent="0.3">
      <c r="B560" s="22" t="s">
        <v>908</v>
      </c>
      <c r="C560" s="61" t="s">
        <v>909</v>
      </c>
      <c r="D560" s="72" t="str">
        <f t="shared" si="17"/>
        <v>15․22 _ ՀՋ-2026</v>
      </c>
      <c r="E560" s="20" t="s">
        <v>492</v>
      </c>
      <c r="F560" s="20">
        <v>1</v>
      </c>
      <c r="G560" s="20" t="s">
        <v>500</v>
      </c>
      <c r="H560" s="54" t="s">
        <v>716</v>
      </c>
      <c r="I560" s="20" t="str" cm="1">
        <f t="array" ref="I560">_xlfn.IFS(H560="Ոչ ընթացակարգային","12,3",H560="Գնանշման հարցում","13,1",H560="Մեկ անձից գնում","14,1",H560="Բաց մրցույթ","15,2",H560="Պարզեցված ընթացակարգ","12,1")</f>
        <v>12,3</v>
      </c>
      <c r="J560" s="42" t="s">
        <v>312</v>
      </c>
      <c r="K560" s="9"/>
    </row>
    <row r="561" spans="2:11" s="12" customFormat="1" ht="17.25" x14ac:dyDescent="0.3">
      <c r="B561" s="19">
        <v>16</v>
      </c>
      <c r="C561" s="66" t="s">
        <v>477</v>
      </c>
      <c r="D561" s="71"/>
      <c r="E561" s="19" t="s">
        <v>492</v>
      </c>
      <c r="F561" s="19">
        <v>1</v>
      </c>
      <c r="G561" s="19" t="s">
        <v>500</v>
      </c>
      <c r="H561" s="53"/>
      <c r="I561" s="21"/>
      <c r="J561" s="46" t="s">
        <v>312</v>
      </c>
      <c r="K561" s="36"/>
    </row>
    <row r="562" spans="2:11" ht="17.25" customHeight="1" outlineLevel="1" x14ac:dyDescent="0.3">
      <c r="B562" s="20" t="s">
        <v>528</v>
      </c>
      <c r="C562" s="62" t="s">
        <v>656</v>
      </c>
      <c r="D562" s="72" t="s">
        <v>1099</v>
      </c>
      <c r="E562" s="20" t="s">
        <v>2</v>
      </c>
      <c r="F562" s="20">
        <v>280</v>
      </c>
      <c r="G562" s="20" t="s">
        <v>500</v>
      </c>
      <c r="H562" s="54" t="s">
        <v>717</v>
      </c>
      <c r="I562" s="20" t="str" cm="1">
        <f t="array" ref="I562">_xlfn.IFS(H562="Ոչ ընթացակարգային","12,3",H562="Գնանշման հարցում","13,1",H562="Մեկ անձից գնում","14,1",H562="Բաց մրցույթ","15,2",H562="Պարզեցված ընթացակարգ","12,1")</f>
        <v>12,1</v>
      </c>
      <c r="J562" s="42" t="s">
        <v>312</v>
      </c>
      <c r="K562" s="9"/>
    </row>
    <row r="563" spans="2:11" ht="17.25" customHeight="1" outlineLevel="1" x14ac:dyDescent="0.3">
      <c r="B563" s="20" t="s">
        <v>531</v>
      </c>
      <c r="C563" s="62" t="s">
        <v>876</v>
      </c>
      <c r="D563" s="72" t="s">
        <v>877</v>
      </c>
      <c r="E563" s="20" t="s">
        <v>2</v>
      </c>
      <c r="F563" s="20">
        <v>100</v>
      </c>
      <c r="G563" s="20" t="s">
        <v>500</v>
      </c>
      <c r="H563" s="54" t="s">
        <v>717</v>
      </c>
      <c r="I563" s="20" t="str" cm="1">
        <f t="array" ref="I563">_xlfn.IFS(H563="Ոչ ընթացակարգային","12,3",H563="Գնանշման հարցում","13,1",H563="Մեկ անձից գնում","14,1",H563="Բաց մրցույթ","15,2",H563="Պարզեցված ընթացակարգ","12,1")</f>
        <v>12,1</v>
      </c>
      <c r="J563" s="42" t="s">
        <v>312</v>
      </c>
      <c r="K563" s="9"/>
    </row>
    <row r="564" spans="2:11" ht="17.25" customHeight="1" outlineLevel="1" x14ac:dyDescent="0.3">
      <c r="B564" s="20" t="s">
        <v>532</v>
      </c>
      <c r="C564" s="62" t="s">
        <v>481</v>
      </c>
      <c r="D564" s="72" t="s">
        <v>1100</v>
      </c>
      <c r="E564" s="20" t="s">
        <v>2</v>
      </c>
      <c r="F564" s="20">
        <v>400</v>
      </c>
      <c r="G564" s="20" t="s">
        <v>500</v>
      </c>
      <c r="H564" s="54" t="s">
        <v>717</v>
      </c>
      <c r="I564" s="20" t="str" cm="1">
        <f t="array" ref="I564">_xlfn.IFS(H564="Ոչ ընթացակարգային","12,3",H564="Գնանշման հարցում","13,1",H564="Մեկ անձից գնում","14,1",H564="Բաց մրցույթ","15,2",H564="Պարզեցված ընթացակարգ","12,1")</f>
        <v>12,1</v>
      </c>
      <c r="J564" s="42" t="s">
        <v>312</v>
      </c>
      <c r="K564" s="9"/>
    </row>
    <row r="565" spans="2:11" ht="17.25" customHeight="1" outlineLevel="1" x14ac:dyDescent="0.3">
      <c r="B565" s="20" t="s">
        <v>533</v>
      </c>
      <c r="C565" s="62" t="s">
        <v>757</v>
      </c>
      <c r="D565" s="72" t="s">
        <v>1101</v>
      </c>
      <c r="E565" s="20" t="s">
        <v>2</v>
      </c>
      <c r="F565" s="20">
        <v>365</v>
      </c>
      <c r="G565" s="20" t="s">
        <v>500</v>
      </c>
      <c r="H565" s="54" t="s">
        <v>717</v>
      </c>
      <c r="I565" s="20" t="str" cm="1">
        <f t="array" ref="I565">_xlfn.IFS(H565="Ոչ ընթացակարգային","12,3",H565="Գնանշման հարցում","13,1",H565="Մեկ անձից գնում","14,1",H565="Բաց մրցույթ","15,2",H565="Պարզեցված ընթացակարգ","12,1")</f>
        <v>12,1</v>
      </c>
      <c r="J565" s="42" t="s">
        <v>312</v>
      </c>
      <c r="K565" s="9"/>
    </row>
    <row r="566" spans="2:11" ht="17.25" customHeight="1" outlineLevel="1" x14ac:dyDescent="0.3">
      <c r="B566" s="20" t="s">
        <v>534</v>
      </c>
      <c r="C566" s="61" t="s">
        <v>128</v>
      </c>
      <c r="D566" s="72" t="str">
        <f t="shared" ref="D566:D597" si="18">B566&amp;" " &amp; "_" &amp; " " &amp; "ՀՋ-2026"</f>
        <v>16․5 _ ՀՋ-2026</v>
      </c>
      <c r="E566" s="20" t="s">
        <v>2</v>
      </c>
      <c r="F566" s="20">
        <v>23</v>
      </c>
      <c r="G566" s="20" t="s">
        <v>500</v>
      </c>
      <c r="H566" s="54" t="s">
        <v>716</v>
      </c>
      <c r="I566" s="20" t="str" cm="1">
        <f t="array" ref="I566">_xlfn.IFS(H566="Ոչ ընթացակարգային","12,3",H566="Գնանշման հարցում","13,1",H566="Մեկ անձից գնում","14,1",H566="Բաց մրցույթ","15,2",H566="Պարզեցված ընթացակարգ","12,1")</f>
        <v>12,3</v>
      </c>
      <c r="J566" s="42" t="s">
        <v>312</v>
      </c>
      <c r="K566" s="9"/>
    </row>
    <row r="567" spans="2:11" ht="17.25" customHeight="1" outlineLevel="1" x14ac:dyDescent="0.3">
      <c r="B567" s="20" t="s">
        <v>530</v>
      </c>
      <c r="C567" s="61" t="s">
        <v>878</v>
      </c>
      <c r="D567" s="72" t="str">
        <f t="shared" si="18"/>
        <v>16․6 _ ՀՋ-2026</v>
      </c>
      <c r="E567" s="20" t="s">
        <v>2</v>
      </c>
      <c r="F567" s="20">
        <v>18</v>
      </c>
      <c r="G567" s="20" t="s">
        <v>500</v>
      </c>
      <c r="H567" s="54" t="s">
        <v>716</v>
      </c>
      <c r="I567" s="20" t="str" cm="1">
        <f t="array" ref="I567">_xlfn.IFS(H567="Ոչ ընթացակարգային","12,3",H567="Գնանշման հարցում","13,1",H567="Մեկ անձից գնում","14,1",H567="Բաց մրցույթ","15,2",H567="Պարզեցված ընթացակարգ","12,1")</f>
        <v>12,3</v>
      </c>
      <c r="J567" s="42" t="s">
        <v>312</v>
      </c>
      <c r="K567" s="9"/>
    </row>
    <row r="568" spans="2:11" ht="17.25" customHeight="1" outlineLevel="1" x14ac:dyDescent="0.3">
      <c r="B568" s="20" t="s">
        <v>535</v>
      </c>
      <c r="C568" s="61" t="s">
        <v>361</v>
      </c>
      <c r="D568" s="72" t="str">
        <f t="shared" si="18"/>
        <v>16․7 _ ՀՋ-2026</v>
      </c>
      <c r="E568" s="20" t="s">
        <v>110</v>
      </c>
      <c r="F568" s="20">
        <v>30</v>
      </c>
      <c r="G568" s="20" t="s">
        <v>500</v>
      </c>
      <c r="H568" s="54" t="s">
        <v>716</v>
      </c>
      <c r="I568" s="20" t="str" cm="1">
        <f t="array" ref="I568">_xlfn.IFS(H568="Ոչ ընթացակարգային","12,3",H568="Գնանշման հարցում","13,1",H568="Մեկ անձից գնում","14,1",H568="Բաց մրցույթ","15,2",H568="Պարզեցված ընթացակարգ","12,1")</f>
        <v>12,3</v>
      </c>
      <c r="J568" s="42" t="s">
        <v>312</v>
      </c>
      <c r="K568" s="9"/>
    </row>
    <row r="569" spans="2:11" ht="17.25" customHeight="1" outlineLevel="1" x14ac:dyDescent="0.3">
      <c r="B569" s="20" t="s">
        <v>529</v>
      </c>
      <c r="C569" s="61" t="s">
        <v>744</v>
      </c>
      <c r="D569" s="72" t="str">
        <f t="shared" si="18"/>
        <v>16․8 _ ՀՋ-2026</v>
      </c>
      <c r="E569" s="20" t="s">
        <v>110</v>
      </c>
      <c r="F569" s="20">
        <v>10</v>
      </c>
      <c r="G569" s="20" t="s">
        <v>500</v>
      </c>
      <c r="H569" s="54" t="s">
        <v>716</v>
      </c>
      <c r="I569" s="20" t="str" cm="1">
        <f t="array" ref="I569">_xlfn.IFS(H569="Ոչ ընթացակարգային","12,3",H569="Գնանշման հարցում","13,1",H569="Մեկ անձից գնում","14,1",H569="Բաց մրցույթ","15,2",H569="Պարզեցված ընթացակարգ","12,1")</f>
        <v>12,3</v>
      </c>
      <c r="J569" s="42" t="s">
        <v>312</v>
      </c>
      <c r="K569" s="9"/>
    </row>
    <row r="570" spans="2:11" ht="17.25" customHeight="1" outlineLevel="1" x14ac:dyDescent="0.3">
      <c r="B570" s="20" t="s">
        <v>758</v>
      </c>
      <c r="C570" s="61" t="s">
        <v>745</v>
      </c>
      <c r="D570" s="72" t="str">
        <f t="shared" si="18"/>
        <v>16․9 _ ՀՋ-2026</v>
      </c>
      <c r="E570" s="20" t="s">
        <v>110</v>
      </c>
      <c r="F570" s="20">
        <v>100</v>
      </c>
      <c r="G570" s="20" t="s">
        <v>500</v>
      </c>
      <c r="H570" s="54" t="s">
        <v>716</v>
      </c>
      <c r="I570" s="20" t="str" cm="1">
        <f t="array" ref="I570">_xlfn.IFS(H570="Ոչ ընթացակարգային","12,3",H570="Գնանշման հարցում","13,1",H570="Մեկ անձից գնում","14,1",H570="Բաց մրցույթ","15,2",H570="Պարզեցված ընթացակարգ","12,1")</f>
        <v>12,3</v>
      </c>
      <c r="J570" s="42" t="s">
        <v>312</v>
      </c>
      <c r="K570" s="9"/>
    </row>
    <row r="571" spans="2:11" ht="17.25" customHeight="1" outlineLevel="1" x14ac:dyDescent="0.3">
      <c r="B571" s="20" t="s">
        <v>759</v>
      </c>
      <c r="C571" s="61" t="s">
        <v>339</v>
      </c>
      <c r="D571" s="72" t="str">
        <f t="shared" si="18"/>
        <v>16․10 _ ՀՋ-2026</v>
      </c>
      <c r="E571" s="20" t="s">
        <v>110</v>
      </c>
      <c r="F571" s="20">
        <v>1500</v>
      </c>
      <c r="G571" s="20" t="s">
        <v>500</v>
      </c>
      <c r="H571" s="54" t="s">
        <v>716</v>
      </c>
      <c r="I571" s="20" t="str" cm="1">
        <f t="array" ref="I571">_xlfn.IFS(H571="Ոչ ընթացակարգային","12,3",H571="Գնանշման հարցում","13,1",H571="Մեկ անձից գնում","14,1",H571="Բաց մրցույթ","15,2",H571="Պարզեցված ընթացակարգ","12,1")</f>
        <v>12,3</v>
      </c>
      <c r="J571" s="42" t="s">
        <v>312</v>
      </c>
      <c r="K571" s="9"/>
    </row>
    <row r="572" spans="2:11" ht="17.25" customHeight="1" outlineLevel="1" x14ac:dyDescent="0.3">
      <c r="B572" s="20" t="s">
        <v>760</v>
      </c>
      <c r="C572" s="61" t="s">
        <v>746</v>
      </c>
      <c r="D572" s="72" t="str">
        <f t="shared" si="18"/>
        <v>16․11 _ ՀՋ-2026</v>
      </c>
      <c r="E572" s="20" t="s">
        <v>110</v>
      </c>
      <c r="F572" s="20">
        <v>30</v>
      </c>
      <c r="G572" s="20" t="s">
        <v>500</v>
      </c>
      <c r="H572" s="54" t="s">
        <v>716</v>
      </c>
      <c r="I572" s="20" t="str" cm="1">
        <f t="array" ref="I572">_xlfn.IFS(H572="Ոչ ընթացակարգային","12,3",H572="Գնանշման հարցում","13,1",H572="Մեկ անձից գնում","14,1",H572="Բաց մրցույթ","15,2",H572="Պարզեցված ընթացակարգ","12,1")</f>
        <v>12,3</v>
      </c>
      <c r="J572" s="42" t="s">
        <v>312</v>
      </c>
      <c r="K572" s="9"/>
    </row>
    <row r="573" spans="2:11" ht="17.25" customHeight="1" outlineLevel="1" x14ac:dyDescent="0.3">
      <c r="B573" s="20" t="s">
        <v>536</v>
      </c>
      <c r="C573" s="61" t="s">
        <v>747</v>
      </c>
      <c r="D573" s="72" t="str">
        <f t="shared" si="18"/>
        <v>16․12 _ ՀՋ-2026</v>
      </c>
      <c r="E573" s="20" t="s">
        <v>110</v>
      </c>
      <c r="F573" s="20">
        <v>5</v>
      </c>
      <c r="G573" s="20" t="s">
        <v>500</v>
      </c>
      <c r="H573" s="54" t="s">
        <v>716</v>
      </c>
      <c r="I573" s="20" t="str" cm="1">
        <f t="array" ref="I573">_xlfn.IFS(H573="Ոչ ընթացակարգային","12,3",H573="Գնանշման հարցում","13,1",H573="Մեկ անձից գնում","14,1",H573="Բաց մրցույթ","15,2",H573="Պարզեցված ընթացակարգ","12,1")</f>
        <v>12,3</v>
      </c>
      <c r="J573" s="42" t="s">
        <v>312</v>
      </c>
      <c r="K573" s="9"/>
    </row>
    <row r="574" spans="2:11" ht="17.25" customHeight="1" outlineLevel="1" x14ac:dyDescent="0.3">
      <c r="B574" s="20" t="s">
        <v>906</v>
      </c>
      <c r="C574" s="61" t="s">
        <v>907</v>
      </c>
      <c r="D574" s="72" t="str">
        <f t="shared" si="18"/>
        <v>16․13 _ ՀՋ-2026</v>
      </c>
      <c r="E574" s="20" t="s">
        <v>492</v>
      </c>
      <c r="F574" s="20">
        <v>1</v>
      </c>
      <c r="G574" s="20" t="s">
        <v>500</v>
      </c>
      <c r="H574" s="54" t="s">
        <v>716</v>
      </c>
      <c r="I574" s="20" t="s">
        <v>879</v>
      </c>
      <c r="J574" s="42" t="s">
        <v>312</v>
      </c>
      <c r="K574" s="9"/>
    </row>
    <row r="575" spans="2:11" ht="18.75" x14ac:dyDescent="0.3">
      <c r="B575" s="13">
        <v>17</v>
      </c>
      <c r="C575" s="66" t="s">
        <v>748</v>
      </c>
      <c r="D575" s="71" t="str">
        <f t="shared" si="18"/>
        <v>17 _ ՀՋ-2026</v>
      </c>
      <c r="E575" s="24" t="s">
        <v>492</v>
      </c>
      <c r="F575" s="24">
        <v>1</v>
      </c>
      <c r="G575" s="13" t="s">
        <v>500</v>
      </c>
      <c r="H575" s="54"/>
      <c r="I575" s="20"/>
      <c r="J575" s="42" t="s">
        <v>312</v>
      </c>
      <c r="K575" s="9"/>
    </row>
    <row r="576" spans="2:11" ht="19.5" customHeight="1" outlineLevel="1" x14ac:dyDescent="0.3">
      <c r="B576" s="20" t="s">
        <v>537</v>
      </c>
      <c r="C576" s="61" t="s">
        <v>563</v>
      </c>
      <c r="D576" s="72" t="str">
        <f t="shared" si="18"/>
        <v>17․1 _ ՀՋ-2026</v>
      </c>
      <c r="E576" s="20" t="s">
        <v>113</v>
      </c>
      <c r="F576" s="20">
        <v>30</v>
      </c>
      <c r="G576" s="20" t="s">
        <v>500</v>
      </c>
      <c r="H576" s="54" t="s">
        <v>716</v>
      </c>
      <c r="I576" s="20" t="str" cm="1">
        <f t="array" ref="I576">_xlfn.IFS(H576="Ոչ ընթացակարգային","12,3",H576="Գնանշման հարցում","13,1",H576="Մեկ անձից գնում","14,1",H576="Բաց մրցույթ","15,2",H576="Պարզեցված ընթացակարգ","12,1")</f>
        <v>12,3</v>
      </c>
      <c r="J576" s="42" t="s">
        <v>312</v>
      </c>
      <c r="K576" s="9"/>
    </row>
    <row r="577" spans="2:11" ht="19.5" customHeight="1" outlineLevel="1" x14ac:dyDescent="0.3">
      <c r="B577" s="20" t="s">
        <v>539</v>
      </c>
      <c r="C577" s="61" t="s">
        <v>255</v>
      </c>
      <c r="D577" s="72" t="str">
        <f t="shared" si="18"/>
        <v>17․2 _ ՀՋ-2026</v>
      </c>
      <c r="E577" s="20" t="s">
        <v>113</v>
      </c>
      <c r="F577" s="20">
        <v>30</v>
      </c>
      <c r="G577" s="20" t="s">
        <v>500</v>
      </c>
      <c r="H577" s="54" t="s">
        <v>716</v>
      </c>
      <c r="I577" s="20" t="str" cm="1">
        <f t="array" ref="I577">_xlfn.IFS(H577="Ոչ ընթացակարգային","12,3",H577="Գնանշման հարցում","13,1",H577="Մեկ անձից գնում","14,1",H577="Բաց մրցույթ","15,2",H577="Պարզեցված ընթացակարգ","12,1")</f>
        <v>12,3</v>
      </c>
      <c r="J577" s="42" t="s">
        <v>312</v>
      </c>
      <c r="K577" s="9"/>
    </row>
    <row r="578" spans="2:11" ht="19.5" customHeight="1" outlineLevel="1" x14ac:dyDescent="0.3">
      <c r="B578" s="20" t="s">
        <v>540</v>
      </c>
      <c r="C578" s="61" t="s">
        <v>564</v>
      </c>
      <c r="D578" s="72" t="str">
        <f t="shared" si="18"/>
        <v>17․3 _ ՀՋ-2026</v>
      </c>
      <c r="E578" s="20" t="s">
        <v>565</v>
      </c>
      <c r="F578" s="20">
        <v>10</v>
      </c>
      <c r="G578" s="20" t="s">
        <v>500</v>
      </c>
      <c r="H578" s="54" t="s">
        <v>716</v>
      </c>
      <c r="I578" s="20" t="str" cm="1">
        <f t="array" ref="I578">_xlfn.IFS(H578="Ոչ ընթացակարգային","12,3",H578="Գնանշման հարցում","13,1",H578="Մեկ անձից գնում","14,1",H578="Բաց մրցույթ","15,2",H578="Պարզեցված ընթացակարգ","12,1")</f>
        <v>12,3</v>
      </c>
      <c r="J578" s="42" t="s">
        <v>312</v>
      </c>
      <c r="K578" s="9"/>
    </row>
    <row r="579" spans="2:11" ht="19.5" customHeight="1" outlineLevel="1" x14ac:dyDescent="0.3">
      <c r="B579" s="20" t="s">
        <v>541</v>
      </c>
      <c r="C579" s="61" t="s">
        <v>254</v>
      </c>
      <c r="D579" s="72" t="str">
        <f t="shared" si="18"/>
        <v>17․4 _ ՀՋ-2026</v>
      </c>
      <c r="E579" s="20" t="s">
        <v>113</v>
      </c>
      <c r="F579" s="20">
        <v>30</v>
      </c>
      <c r="G579" s="20" t="s">
        <v>500</v>
      </c>
      <c r="H579" s="54" t="s">
        <v>716</v>
      </c>
      <c r="I579" s="20" t="str" cm="1">
        <f t="array" ref="I579">_xlfn.IFS(H579="Ոչ ընթացակարգային","12,3",H579="Գնանշման հարցում","13,1",H579="Մեկ անձից գնում","14,1",H579="Բաց մրցույթ","15,2",H579="Պարզեցված ընթացակարգ","12,1")</f>
        <v>12,3</v>
      </c>
      <c r="J579" s="42" t="s">
        <v>312</v>
      </c>
      <c r="K579" s="9"/>
    </row>
    <row r="580" spans="2:11" ht="19.5" customHeight="1" outlineLevel="1" x14ac:dyDescent="0.3">
      <c r="B580" s="20" t="s">
        <v>542</v>
      </c>
      <c r="C580" s="61" t="s">
        <v>345</v>
      </c>
      <c r="D580" s="72" t="str">
        <f t="shared" si="18"/>
        <v>17․5 _ ՀՋ-2026</v>
      </c>
      <c r="E580" s="20" t="s">
        <v>565</v>
      </c>
      <c r="F580" s="20">
        <v>40</v>
      </c>
      <c r="G580" s="20" t="s">
        <v>500</v>
      </c>
      <c r="H580" s="54" t="s">
        <v>716</v>
      </c>
      <c r="I580" s="20" t="str" cm="1">
        <f t="array" ref="I580">_xlfn.IFS(H580="Ոչ ընթացակարգային","12,3",H580="Գնանշման հարցում","13,1",H580="Մեկ անձից գնում","14,1",H580="Բաց մրցույթ","15,2",H580="Պարզեցված ընթացակարգ","12,1")</f>
        <v>12,3</v>
      </c>
      <c r="J580" s="42" t="s">
        <v>312</v>
      </c>
      <c r="K580" s="9"/>
    </row>
    <row r="581" spans="2:11" ht="19.5" customHeight="1" outlineLevel="1" x14ac:dyDescent="0.3">
      <c r="B581" s="20" t="s">
        <v>761</v>
      </c>
      <c r="C581" s="61" t="s">
        <v>566</v>
      </c>
      <c r="D581" s="72" t="str">
        <f t="shared" si="18"/>
        <v>17․6 _ ՀՋ-2026</v>
      </c>
      <c r="E581" s="20" t="s">
        <v>2</v>
      </c>
      <c r="F581" s="20">
        <v>6</v>
      </c>
      <c r="G581" s="20" t="s">
        <v>500</v>
      </c>
      <c r="H581" s="54" t="s">
        <v>716</v>
      </c>
      <c r="I581" s="20" t="str" cm="1">
        <f t="array" ref="I581">_xlfn.IFS(H581="Ոչ ընթացակարգային","12,3",H581="Գնանշման հարցում","13,1",H581="Մեկ անձից գնում","14,1",H581="Բաց մրցույթ","15,2",H581="Պարզեցված ընթացակարգ","12,1")</f>
        <v>12,3</v>
      </c>
      <c r="J581" s="42" t="s">
        <v>312</v>
      </c>
      <c r="K581" s="9"/>
    </row>
    <row r="582" spans="2:11" ht="19.5" customHeight="1" outlineLevel="1" x14ac:dyDescent="0.3">
      <c r="B582" s="20" t="s">
        <v>762</v>
      </c>
      <c r="C582" s="61" t="s">
        <v>258</v>
      </c>
      <c r="D582" s="72" t="str">
        <f t="shared" si="18"/>
        <v>17․7 _ ՀՋ-2026</v>
      </c>
      <c r="E582" s="20" t="s">
        <v>113</v>
      </c>
      <c r="F582" s="20">
        <v>40</v>
      </c>
      <c r="G582" s="20" t="s">
        <v>500</v>
      </c>
      <c r="H582" s="54" t="s">
        <v>716</v>
      </c>
      <c r="I582" s="20" t="str" cm="1">
        <f t="array" ref="I582">_xlfn.IFS(H582="Ոչ ընթացակարգային","12,3",H582="Գնանշման հարցում","13,1",H582="Մեկ անձից գնում","14,1",H582="Բաց մրցույթ","15,2",H582="Պարզեցված ընթացակարգ","12,1")</f>
        <v>12,3</v>
      </c>
      <c r="J582" s="42" t="s">
        <v>312</v>
      </c>
      <c r="K582" s="9"/>
    </row>
    <row r="583" spans="2:11" ht="19.5" customHeight="1" outlineLevel="1" x14ac:dyDescent="0.3">
      <c r="B583" s="20" t="s">
        <v>763</v>
      </c>
      <c r="C583" s="61" t="s">
        <v>567</v>
      </c>
      <c r="D583" s="72" t="str">
        <f t="shared" si="18"/>
        <v>17․8 _ ՀՋ-2026</v>
      </c>
      <c r="E583" s="20" t="s">
        <v>113</v>
      </c>
      <c r="F583" s="20">
        <v>18</v>
      </c>
      <c r="G583" s="20" t="s">
        <v>500</v>
      </c>
      <c r="H583" s="54" t="s">
        <v>716</v>
      </c>
      <c r="I583" s="20" t="str" cm="1">
        <f t="array" ref="I583">_xlfn.IFS(H583="Ոչ ընթացակարգային","12,3",H583="Գնանշման հարցում","13,1",H583="Մեկ անձից գնում","14,1",H583="Բաց մրցույթ","15,2",H583="Պարզեցված ընթացակարգ","12,1")</f>
        <v>12,3</v>
      </c>
      <c r="J583" s="42" t="s">
        <v>312</v>
      </c>
      <c r="K583" s="9"/>
    </row>
    <row r="584" spans="2:11" ht="19.5" customHeight="1" outlineLevel="1" x14ac:dyDescent="0.3">
      <c r="B584" s="20" t="s">
        <v>764</v>
      </c>
      <c r="C584" s="61" t="s">
        <v>342</v>
      </c>
      <c r="D584" s="72" t="str">
        <f t="shared" si="18"/>
        <v>17․9 _ ՀՋ-2026</v>
      </c>
      <c r="E584" s="20" t="s">
        <v>565</v>
      </c>
      <c r="F584" s="20">
        <v>35</v>
      </c>
      <c r="G584" s="20" t="s">
        <v>500</v>
      </c>
      <c r="H584" s="54" t="s">
        <v>716</v>
      </c>
      <c r="I584" s="20" t="str" cm="1">
        <f t="array" ref="I584">_xlfn.IFS(H584="Ոչ ընթացակարգային","12,3",H584="Գնանշման հարցում","13,1",H584="Մեկ անձից գնում","14,1",H584="Բաց մրցույթ","15,2",H584="Պարզեցված ընթացակարգ","12,1")</f>
        <v>12,3</v>
      </c>
      <c r="J584" s="42" t="s">
        <v>312</v>
      </c>
      <c r="K584" s="9"/>
    </row>
    <row r="585" spans="2:11" ht="19.5" customHeight="1" outlineLevel="1" x14ac:dyDescent="0.3">
      <c r="B585" s="20" t="s">
        <v>765</v>
      </c>
      <c r="C585" s="61" t="s">
        <v>316</v>
      </c>
      <c r="D585" s="72" t="str">
        <f t="shared" si="18"/>
        <v>17․10 _ ՀՋ-2026</v>
      </c>
      <c r="E585" s="20" t="s">
        <v>2</v>
      </c>
      <c r="F585" s="20">
        <v>11</v>
      </c>
      <c r="G585" s="20" t="s">
        <v>500</v>
      </c>
      <c r="H585" s="54" t="s">
        <v>716</v>
      </c>
      <c r="I585" s="20" t="str" cm="1">
        <f t="array" ref="I585">_xlfn.IFS(H585="Ոչ ընթացակարգային","12,3",H585="Գնանշման հարցում","13,1",H585="Մեկ անձից գնում","14,1",H585="Բաց մրցույթ","15,2",H585="Պարզեցված ընթացակարգ","12,1")</f>
        <v>12,3</v>
      </c>
      <c r="J585" s="42" t="s">
        <v>312</v>
      </c>
      <c r="K585" s="9"/>
    </row>
    <row r="586" spans="2:11" ht="19.5" customHeight="1" outlineLevel="1" x14ac:dyDescent="0.3">
      <c r="B586" s="20" t="s">
        <v>766</v>
      </c>
      <c r="C586" s="61" t="s">
        <v>257</v>
      </c>
      <c r="D586" s="72" t="str">
        <f t="shared" si="18"/>
        <v>17․11 _ ՀՋ-2026</v>
      </c>
      <c r="E586" s="20" t="s">
        <v>565</v>
      </c>
      <c r="F586" s="20">
        <v>20</v>
      </c>
      <c r="G586" s="20" t="s">
        <v>500</v>
      </c>
      <c r="H586" s="54" t="s">
        <v>716</v>
      </c>
      <c r="I586" s="20" t="str" cm="1">
        <f t="array" ref="I586">_xlfn.IFS(H586="Ոչ ընթացակարգային","12,3",H586="Գնանշման հարցում","13,1",H586="Մեկ անձից գնում","14,1",H586="Բաց մրցույթ","15,2",H586="Պարզեցված ընթացակարգ","12,1")</f>
        <v>12,3</v>
      </c>
      <c r="J586" s="42" t="s">
        <v>312</v>
      </c>
      <c r="K586" s="9"/>
    </row>
    <row r="587" spans="2:11" ht="19.5" customHeight="1" outlineLevel="1" x14ac:dyDescent="0.3">
      <c r="B587" s="20" t="s">
        <v>767</v>
      </c>
      <c r="C587" s="61" t="s">
        <v>259</v>
      </c>
      <c r="D587" s="72" t="str">
        <f t="shared" si="18"/>
        <v>17․12 _ ՀՋ-2026</v>
      </c>
      <c r="E587" s="20" t="s">
        <v>113</v>
      </c>
      <c r="F587" s="20">
        <v>25</v>
      </c>
      <c r="G587" s="20" t="s">
        <v>500</v>
      </c>
      <c r="H587" s="54" t="s">
        <v>716</v>
      </c>
      <c r="I587" s="20" t="str" cm="1">
        <f t="array" ref="I587">_xlfn.IFS(H587="Ոչ ընթացակարգային","12,3",H587="Գնանշման հարցում","13,1",H587="Մեկ անձից գնում","14,1",H587="Բաց մրցույթ","15,2",H587="Պարզեցված ընթացակարգ","12,1")</f>
        <v>12,3</v>
      </c>
      <c r="J587" s="42" t="s">
        <v>312</v>
      </c>
      <c r="K587" s="9"/>
    </row>
    <row r="588" spans="2:11" ht="19.5" customHeight="1" outlineLevel="1" x14ac:dyDescent="0.3">
      <c r="B588" s="20" t="s">
        <v>768</v>
      </c>
      <c r="C588" s="61" t="s">
        <v>568</v>
      </c>
      <c r="D588" s="72" t="str">
        <f t="shared" si="18"/>
        <v>17․13 _ ՀՋ-2026</v>
      </c>
      <c r="E588" s="20" t="s">
        <v>113</v>
      </c>
      <c r="F588" s="20">
        <v>15</v>
      </c>
      <c r="G588" s="20" t="s">
        <v>500</v>
      </c>
      <c r="H588" s="54" t="s">
        <v>716</v>
      </c>
      <c r="I588" s="20" t="str" cm="1">
        <f t="array" ref="I588">_xlfn.IFS(H588="Ոչ ընթացակարգային","12,3",H588="Գնանշման հարցում","13,1",H588="Մեկ անձից գնում","14,1",H588="Բաց մրցույթ","15,2",H588="Պարզեցված ընթացակարգ","12,1")</f>
        <v>12,3</v>
      </c>
      <c r="J588" s="42" t="s">
        <v>312</v>
      </c>
      <c r="K588" s="9"/>
    </row>
    <row r="589" spans="2:11" ht="19.5" customHeight="1" outlineLevel="1" x14ac:dyDescent="0.3">
      <c r="B589" s="20" t="s">
        <v>769</v>
      </c>
      <c r="C589" s="61" t="s">
        <v>346</v>
      </c>
      <c r="D589" s="72" t="str">
        <f t="shared" si="18"/>
        <v>17․14 _ ՀՋ-2026</v>
      </c>
      <c r="E589" s="20" t="s">
        <v>113</v>
      </c>
      <c r="F589" s="20">
        <v>30</v>
      </c>
      <c r="G589" s="20" t="s">
        <v>500</v>
      </c>
      <c r="H589" s="54" t="s">
        <v>716</v>
      </c>
      <c r="I589" s="20" t="str" cm="1">
        <f t="array" ref="I589">_xlfn.IFS(H589="Ոչ ընթացակարգային","12,3",H589="Գնանշման հարցում","13,1",H589="Մեկ անձից գնում","14,1",H589="Բաց մրցույթ","15,2",H589="Պարզեցված ընթացակարգ","12,1")</f>
        <v>12,3</v>
      </c>
      <c r="J589" s="42" t="s">
        <v>312</v>
      </c>
      <c r="K589" s="9"/>
    </row>
    <row r="590" spans="2:11" ht="19.5" customHeight="1" outlineLevel="1" x14ac:dyDescent="0.3">
      <c r="B590" s="20" t="s">
        <v>770</v>
      </c>
      <c r="C590" s="61" t="s">
        <v>569</v>
      </c>
      <c r="D590" s="72" t="str">
        <f t="shared" si="18"/>
        <v>17․15 _ ՀՋ-2026</v>
      </c>
      <c r="E590" s="20" t="s">
        <v>2</v>
      </c>
      <c r="F590" s="20">
        <v>7</v>
      </c>
      <c r="G590" s="20" t="s">
        <v>500</v>
      </c>
      <c r="H590" s="54" t="s">
        <v>716</v>
      </c>
      <c r="I590" s="20" t="str" cm="1">
        <f t="array" ref="I590">_xlfn.IFS(H590="Ոչ ընթացակարգային","12,3",H590="Գնանշման հարցում","13,1",H590="Մեկ անձից գնում","14,1",H590="Բաց մրցույթ","15,2",H590="Պարզեցված ընթացակարգ","12,1")</f>
        <v>12,3</v>
      </c>
      <c r="J590" s="42" t="s">
        <v>312</v>
      </c>
      <c r="K590" s="9"/>
    </row>
    <row r="591" spans="2:11" ht="19.5" customHeight="1" outlineLevel="1" x14ac:dyDescent="0.3">
      <c r="B591" s="20" t="s">
        <v>771</v>
      </c>
      <c r="C591" s="61" t="s">
        <v>343</v>
      </c>
      <c r="D591" s="72" t="str">
        <f t="shared" si="18"/>
        <v>17․16 _ ՀՋ-2026</v>
      </c>
      <c r="E591" s="20" t="s">
        <v>113</v>
      </c>
      <c r="F591" s="20">
        <v>12</v>
      </c>
      <c r="G591" s="20" t="s">
        <v>500</v>
      </c>
      <c r="H591" s="54" t="s">
        <v>716</v>
      </c>
      <c r="I591" s="20" t="str" cm="1">
        <f t="array" ref="I591">_xlfn.IFS(H591="Ոչ ընթացակարգային","12,3",H591="Գնանշման հարցում","13,1",H591="Մեկ անձից գնում","14,1",H591="Բաց մրցույթ","15,2",H591="Պարզեցված ընթացակարգ","12,1")</f>
        <v>12,3</v>
      </c>
      <c r="J591" s="42" t="s">
        <v>312</v>
      </c>
      <c r="K591" s="9"/>
    </row>
    <row r="592" spans="2:11" ht="19.5" customHeight="1" outlineLevel="1" x14ac:dyDescent="0.3">
      <c r="B592" s="20" t="s">
        <v>772</v>
      </c>
      <c r="C592" s="61" t="s">
        <v>570</v>
      </c>
      <c r="D592" s="72" t="str">
        <f t="shared" si="18"/>
        <v>17․17 _ ՀՋ-2026</v>
      </c>
      <c r="E592" s="20" t="s">
        <v>113</v>
      </c>
      <c r="F592" s="20">
        <v>60</v>
      </c>
      <c r="G592" s="20" t="s">
        <v>500</v>
      </c>
      <c r="H592" s="54" t="s">
        <v>716</v>
      </c>
      <c r="I592" s="20" t="str" cm="1">
        <f t="array" ref="I592">_xlfn.IFS(H592="Ոչ ընթացակարգային","12,3",H592="Գնանշման հարցում","13,1",H592="Մեկ անձից գնում","14,1",H592="Բաց մրցույթ","15,2",H592="Պարզեցված ընթացակարգ","12,1")</f>
        <v>12,3</v>
      </c>
      <c r="J592" s="42" t="s">
        <v>312</v>
      </c>
      <c r="K592" s="9"/>
    </row>
    <row r="593" spans="2:11" ht="19.5" customHeight="1" outlineLevel="1" x14ac:dyDescent="0.3">
      <c r="B593" s="20" t="s">
        <v>773</v>
      </c>
      <c r="C593" s="61" t="s">
        <v>571</v>
      </c>
      <c r="D593" s="72" t="str">
        <f t="shared" si="18"/>
        <v>17․18 _ ՀՋ-2026</v>
      </c>
      <c r="E593" s="20" t="s">
        <v>565</v>
      </c>
      <c r="F593" s="20">
        <v>6</v>
      </c>
      <c r="G593" s="20" t="s">
        <v>500</v>
      </c>
      <c r="H593" s="54" t="s">
        <v>716</v>
      </c>
      <c r="I593" s="20" t="str" cm="1">
        <f t="array" ref="I593">_xlfn.IFS(H593="Ոչ ընթացակարգային","12,3",H593="Գնանշման հարցում","13,1",H593="Մեկ անձից գնում","14,1",H593="Բաց մրցույթ","15,2",H593="Պարզեցված ընթացակարգ","12,1")</f>
        <v>12,3</v>
      </c>
      <c r="J593" s="42" t="s">
        <v>312</v>
      </c>
      <c r="K593" s="9"/>
    </row>
    <row r="594" spans="2:11" ht="19.5" customHeight="1" outlineLevel="1" x14ac:dyDescent="0.3">
      <c r="B594" s="20" t="s">
        <v>774</v>
      </c>
      <c r="C594" s="61" t="s">
        <v>572</v>
      </c>
      <c r="D594" s="72" t="str">
        <f t="shared" si="18"/>
        <v>17․19 _ ՀՋ-2026</v>
      </c>
      <c r="E594" s="20" t="s">
        <v>2</v>
      </c>
      <c r="F594" s="20">
        <v>4</v>
      </c>
      <c r="G594" s="20" t="s">
        <v>500</v>
      </c>
      <c r="H594" s="54" t="s">
        <v>716</v>
      </c>
      <c r="I594" s="20" t="str" cm="1">
        <f t="array" ref="I594">_xlfn.IFS(H594="Ոչ ընթացակարգային","12,3",H594="Գնանշման հարցում","13,1",H594="Մեկ անձից գնում","14,1",H594="Բաց մրցույթ","15,2",H594="Պարզեցված ընթացակարգ","12,1")</f>
        <v>12,3</v>
      </c>
      <c r="J594" s="42" t="s">
        <v>312</v>
      </c>
      <c r="K594" s="9"/>
    </row>
    <row r="595" spans="2:11" ht="19.5" customHeight="1" outlineLevel="1" x14ac:dyDescent="0.3">
      <c r="B595" s="20" t="s">
        <v>775</v>
      </c>
      <c r="C595" s="61" t="s">
        <v>573</v>
      </c>
      <c r="D595" s="72" t="str">
        <f t="shared" si="18"/>
        <v>17․20 _ ՀՋ-2026</v>
      </c>
      <c r="E595" s="20" t="s">
        <v>113</v>
      </c>
      <c r="F595" s="20">
        <v>23</v>
      </c>
      <c r="G595" s="20" t="s">
        <v>500</v>
      </c>
      <c r="H595" s="54" t="s">
        <v>716</v>
      </c>
      <c r="I595" s="20" t="str" cm="1">
        <f t="array" ref="I595">_xlfn.IFS(H595="Ոչ ընթացակարգային","12,3",H595="Գնանշման հարցում","13,1",H595="Մեկ անձից գնում","14,1",H595="Բաց մրցույթ","15,2",H595="Պարզեցված ընթացակարգ","12,1")</f>
        <v>12,3</v>
      </c>
      <c r="J595" s="42" t="s">
        <v>312</v>
      </c>
      <c r="K595" s="9"/>
    </row>
    <row r="596" spans="2:11" ht="19.5" customHeight="1" outlineLevel="1" x14ac:dyDescent="0.3">
      <c r="B596" s="20" t="s">
        <v>776</v>
      </c>
      <c r="C596" s="61" t="s">
        <v>252</v>
      </c>
      <c r="D596" s="72" t="str">
        <f t="shared" si="18"/>
        <v>17․21 _ ՀՋ-2026</v>
      </c>
      <c r="E596" s="20" t="s">
        <v>2</v>
      </c>
      <c r="F596" s="20">
        <v>81</v>
      </c>
      <c r="G596" s="20" t="s">
        <v>500</v>
      </c>
      <c r="H596" s="54" t="s">
        <v>716</v>
      </c>
      <c r="I596" s="20" t="str" cm="1">
        <f t="array" ref="I596">_xlfn.IFS(H596="Ոչ ընթացակարգային","12,3",H596="Գնանշման հարցում","13,1",H596="Մեկ անձից գնում","14,1",H596="Բաց մրցույթ","15,2",H596="Պարզեցված ընթացակարգ","12,1")</f>
        <v>12,3</v>
      </c>
      <c r="J596" s="42" t="s">
        <v>312</v>
      </c>
      <c r="K596" s="9"/>
    </row>
    <row r="597" spans="2:11" ht="19.5" customHeight="1" outlineLevel="1" x14ac:dyDescent="0.3">
      <c r="B597" s="20" t="s">
        <v>777</v>
      </c>
      <c r="C597" s="61" t="s">
        <v>253</v>
      </c>
      <c r="D597" s="72" t="str">
        <f t="shared" si="18"/>
        <v>17․22 _ ՀՋ-2026</v>
      </c>
      <c r="E597" s="20" t="s">
        <v>2</v>
      </c>
      <c r="F597" s="20">
        <v>81</v>
      </c>
      <c r="G597" s="20" t="s">
        <v>500</v>
      </c>
      <c r="H597" s="54" t="s">
        <v>716</v>
      </c>
      <c r="I597" s="20" t="str" cm="1">
        <f t="array" ref="I597">_xlfn.IFS(H597="Ոչ ընթացակարգային","12,3",H597="Գնանշման հարցում","13,1",H597="Մեկ անձից գնում","14,1",H597="Բաց մրցույթ","15,2",H597="Պարզեցված ընթացակարգ","12,1")</f>
        <v>12,3</v>
      </c>
      <c r="J597" s="42" t="s">
        <v>312</v>
      </c>
      <c r="K597" s="9"/>
    </row>
    <row r="598" spans="2:11" ht="19.5" customHeight="1" outlineLevel="1" x14ac:dyDescent="0.3">
      <c r="B598" s="20" t="s">
        <v>778</v>
      </c>
      <c r="C598" s="61" t="s">
        <v>574</v>
      </c>
      <c r="D598" s="72" t="str">
        <f t="shared" ref="D598:D629" si="19">B598&amp;" " &amp; "_" &amp; " " &amp; "ՀՋ-2026"</f>
        <v>17․23 _ ՀՋ-2026</v>
      </c>
      <c r="E598" s="20" t="s">
        <v>2</v>
      </c>
      <c r="F598" s="20">
        <v>2</v>
      </c>
      <c r="G598" s="20" t="s">
        <v>500</v>
      </c>
      <c r="H598" s="54" t="s">
        <v>716</v>
      </c>
      <c r="I598" s="20" t="str" cm="1">
        <f t="array" ref="I598">_xlfn.IFS(H598="Ոչ ընթացակարգային","12,3",H598="Գնանշման հարցում","13,1",H598="Մեկ անձից գնում","14,1",H598="Բաց մրցույթ","15,2",H598="Պարզեցված ընթացակարգ","12,1")</f>
        <v>12,3</v>
      </c>
      <c r="J598" s="42" t="s">
        <v>312</v>
      </c>
      <c r="K598" s="9"/>
    </row>
    <row r="599" spans="2:11" ht="19.5" customHeight="1" outlineLevel="1" x14ac:dyDescent="0.3">
      <c r="B599" s="20" t="s">
        <v>779</v>
      </c>
      <c r="C599" s="61" t="s">
        <v>575</v>
      </c>
      <c r="D599" s="72" t="str">
        <f t="shared" si="19"/>
        <v>17․24 _ ՀՋ-2026</v>
      </c>
      <c r="E599" s="20" t="s">
        <v>2</v>
      </c>
      <c r="F599" s="20">
        <v>4</v>
      </c>
      <c r="G599" s="20" t="s">
        <v>500</v>
      </c>
      <c r="H599" s="54" t="s">
        <v>716</v>
      </c>
      <c r="I599" s="20" t="str" cm="1">
        <f t="array" ref="I599">_xlfn.IFS(H599="Ոչ ընթացակարգային","12,3",H599="Գնանշման հարցում","13,1",H599="Մեկ անձից գնում","14,1",H599="Բաց մրցույթ","15,2",H599="Պարզեցված ընթացակարգ","12,1")</f>
        <v>12,3</v>
      </c>
      <c r="J599" s="42" t="s">
        <v>312</v>
      </c>
      <c r="K599" s="9"/>
    </row>
    <row r="600" spans="2:11" ht="19.5" customHeight="1" outlineLevel="1" x14ac:dyDescent="0.3">
      <c r="B600" s="20" t="s">
        <v>780</v>
      </c>
      <c r="C600" s="61" t="s">
        <v>341</v>
      </c>
      <c r="D600" s="72" t="str">
        <f t="shared" si="19"/>
        <v>17․25 _ ՀՋ-2026</v>
      </c>
      <c r="E600" s="20" t="s">
        <v>113</v>
      </c>
      <c r="F600" s="20">
        <v>30</v>
      </c>
      <c r="G600" s="20" t="s">
        <v>500</v>
      </c>
      <c r="H600" s="54" t="s">
        <v>716</v>
      </c>
      <c r="I600" s="20" t="str" cm="1">
        <f t="array" ref="I600">_xlfn.IFS(H600="Ոչ ընթացակարգային","12,3",H600="Գնանշման հարցում","13,1",H600="Մեկ անձից գնում","14,1",H600="Բաց մրցույթ","15,2",H600="Պարզեցված ընթացակարգ","12,1")</f>
        <v>12,3</v>
      </c>
      <c r="J600" s="42" t="s">
        <v>312</v>
      </c>
      <c r="K600" s="9"/>
    </row>
    <row r="601" spans="2:11" ht="19.5" customHeight="1" outlineLevel="1" x14ac:dyDescent="0.3">
      <c r="B601" s="20" t="s">
        <v>781</v>
      </c>
      <c r="C601" s="61" t="s">
        <v>260</v>
      </c>
      <c r="D601" s="72" t="str">
        <f t="shared" si="19"/>
        <v>17․26 _ ՀՋ-2026</v>
      </c>
      <c r="E601" s="20" t="s">
        <v>113</v>
      </c>
      <c r="F601" s="20">
        <v>100</v>
      </c>
      <c r="G601" s="20" t="s">
        <v>500</v>
      </c>
      <c r="H601" s="54" t="s">
        <v>716</v>
      </c>
      <c r="I601" s="20" t="str" cm="1">
        <f t="array" ref="I601">_xlfn.IFS(H601="Ոչ ընթացակարգային","12,3",H601="Գնանշման հարցում","13,1",H601="Մեկ անձից գնում","14,1",H601="Բաց մրցույթ","15,2",H601="Պարզեցված ընթացակարգ","12,1")</f>
        <v>12,3</v>
      </c>
      <c r="J601" s="42" t="s">
        <v>312</v>
      </c>
      <c r="K601" s="9"/>
    </row>
    <row r="602" spans="2:11" ht="19.5" customHeight="1" outlineLevel="1" x14ac:dyDescent="0.3">
      <c r="B602" s="20" t="s">
        <v>782</v>
      </c>
      <c r="C602" s="61" t="s">
        <v>256</v>
      </c>
      <c r="D602" s="72" t="str">
        <f t="shared" si="19"/>
        <v>17․27 _ ՀՋ-2026</v>
      </c>
      <c r="E602" s="20" t="s">
        <v>113</v>
      </c>
      <c r="F602" s="20">
        <v>36</v>
      </c>
      <c r="G602" s="20" t="s">
        <v>500</v>
      </c>
      <c r="H602" s="54" t="s">
        <v>716</v>
      </c>
      <c r="I602" s="20" t="str" cm="1">
        <f t="array" ref="I602">_xlfn.IFS(H602="Ոչ ընթացակարգային","12,3",H602="Գնանշման հարցում","13,1",H602="Մեկ անձից գնում","14,1",H602="Բաց մրցույթ","15,2",H602="Պարզեցված ընթացակարգ","12,1")</f>
        <v>12,3</v>
      </c>
      <c r="J602" s="42" t="s">
        <v>312</v>
      </c>
      <c r="K602" s="9"/>
    </row>
    <row r="603" spans="2:11" ht="19.5" customHeight="1" outlineLevel="1" x14ac:dyDescent="0.3">
      <c r="B603" s="20" t="s">
        <v>783</v>
      </c>
      <c r="C603" s="61" t="s">
        <v>344</v>
      </c>
      <c r="D603" s="72" t="str">
        <f t="shared" si="19"/>
        <v>17․28 _ ՀՋ-2026</v>
      </c>
      <c r="E603" s="20" t="s">
        <v>565</v>
      </c>
      <c r="F603" s="20">
        <v>24</v>
      </c>
      <c r="G603" s="20" t="s">
        <v>500</v>
      </c>
      <c r="H603" s="54" t="s">
        <v>716</v>
      </c>
      <c r="I603" s="20" t="str" cm="1">
        <f t="array" ref="I603">_xlfn.IFS(H603="Ոչ ընթացակարգային","12,3",H603="Գնանշման հարցում","13,1",H603="Մեկ անձից գնում","14,1",H603="Բաց մրցույթ","15,2",H603="Պարզեցված ընթացակարգ","12,1")</f>
        <v>12,3</v>
      </c>
      <c r="J603" s="42" t="s">
        <v>312</v>
      </c>
      <c r="K603" s="9"/>
    </row>
    <row r="604" spans="2:11" ht="19.5" customHeight="1" outlineLevel="1" x14ac:dyDescent="0.3">
      <c r="B604" s="20" t="s">
        <v>784</v>
      </c>
      <c r="C604" s="61" t="s">
        <v>576</v>
      </c>
      <c r="D604" s="72" t="str">
        <f t="shared" si="19"/>
        <v>17․29 _ ՀՋ-2026</v>
      </c>
      <c r="E604" s="20" t="s">
        <v>113</v>
      </c>
      <c r="F604" s="20">
        <v>16</v>
      </c>
      <c r="G604" s="20" t="s">
        <v>500</v>
      </c>
      <c r="H604" s="54" t="s">
        <v>716</v>
      </c>
      <c r="I604" s="20" t="str" cm="1">
        <f t="array" ref="I604">_xlfn.IFS(H604="Ոչ ընթացակարգային","12,3",H604="Գնանշման հարցում","13,1",H604="Մեկ անձից գնում","14,1",H604="Բաց մրցույթ","15,2",H604="Պարզեցված ընթացակարգ","12,1")</f>
        <v>12,3</v>
      </c>
      <c r="J604" s="42" t="s">
        <v>312</v>
      </c>
      <c r="K604" s="9"/>
    </row>
    <row r="605" spans="2:11" ht="19.5" customHeight="1" outlineLevel="1" x14ac:dyDescent="0.3">
      <c r="B605" s="20" t="s">
        <v>785</v>
      </c>
      <c r="C605" s="61" t="s">
        <v>577</v>
      </c>
      <c r="D605" s="72" t="str">
        <f t="shared" si="19"/>
        <v>17․30 _ ՀՋ-2026</v>
      </c>
      <c r="E605" s="20" t="s">
        <v>113</v>
      </c>
      <c r="F605" s="20">
        <v>5</v>
      </c>
      <c r="G605" s="20" t="s">
        <v>500</v>
      </c>
      <c r="H605" s="54" t="s">
        <v>716</v>
      </c>
      <c r="I605" s="20" t="str" cm="1">
        <f t="array" ref="I605">_xlfn.IFS(H605="Ոչ ընթացակարգային","12,3",H605="Գնանշման հարցում","13,1",H605="Մեկ անձից գնում","14,1",H605="Բաց մրցույթ","15,2",H605="Պարզեցված ընթացակարգ","12,1")</f>
        <v>12,3</v>
      </c>
      <c r="J605" s="42" t="s">
        <v>312</v>
      </c>
      <c r="K605" s="9"/>
    </row>
    <row r="606" spans="2:11" ht="19.5" customHeight="1" outlineLevel="1" x14ac:dyDescent="0.3">
      <c r="B606" s="20" t="s">
        <v>786</v>
      </c>
      <c r="C606" s="61" t="s">
        <v>578</v>
      </c>
      <c r="D606" s="72" t="str">
        <f t="shared" si="19"/>
        <v>17․31 _ ՀՋ-2026</v>
      </c>
      <c r="E606" s="20" t="s">
        <v>113</v>
      </c>
      <c r="F606" s="20">
        <v>10</v>
      </c>
      <c r="G606" s="20" t="s">
        <v>500</v>
      </c>
      <c r="H606" s="54" t="s">
        <v>716</v>
      </c>
      <c r="I606" s="20" t="str" cm="1">
        <f t="array" ref="I606">_xlfn.IFS(H606="Ոչ ընթացակարգային","12,3",H606="Գնանշման հարցում","13,1",H606="Մեկ անձից գնում","14,1",H606="Բաց մրցույթ","15,2",H606="Պարզեցված ընթացակարգ","12,1")</f>
        <v>12,3</v>
      </c>
      <c r="J606" s="42" t="s">
        <v>312</v>
      </c>
      <c r="K606" s="9"/>
    </row>
    <row r="607" spans="2:11" ht="19.5" customHeight="1" outlineLevel="1" x14ac:dyDescent="0.3">
      <c r="B607" s="20" t="s">
        <v>904</v>
      </c>
      <c r="C607" s="61" t="s">
        <v>905</v>
      </c>
      <c r="D607" s="72" t="str">
        <f t="shared" si="19"/>
        <v>17․32 _ ՀՋ-2026</v>
      </c>
      <c r="E607" s="20" t="s">
        <v>492</v>
      </c>
      <c r="F607" s="20">
        <v>1</v>
      </c>
      <c r="G607" s="20" t="s">
        <v>500</v>
      </c>
      <c r="H607" s="54" t="s">
        <v>716</v>
      </c>
      <c r="I607" s="20" t="str" cm="1">
        <f t="array" ref="I607">_xlfn.IFS(H607="Ոչ ընթացակարգային","12,3",H607="Գնանշման հարցում","13,1",H607="Մեկ անձից գնում","14,1",H607="Բաց մրցույթ","15,2",H607="Պարզեցված ընթացակարգ","12,1")</f>
        <v>12,3</v>
      </c>
      <c r="J607" s="42" t="s">
        <v>312</v>
      </c>
      <c r="K607" s="9"/>
    </row>
    <row r="608" spans="2:11" ht="26.25" customHeight="1" x14ac:dyDescent="0.3">
      <c r="B608" s="13">
        <v>18</v>
      </c>
      <c r="C608" s="66" t="s">
        <v>583</v>
      </c>
      <c r="D608" s="71" t="str">
        <f t="shared" si="19"/>
        <v>18 _ ՀՋ-2026</v>
      </c>
      <c r="E608" s="13" t="s">
        <v>492</v>
      </c>
      <c r="F608" s="13">
        <v>1</v>
      </c>
      <c r="G608" s="13" t="s">
        <v>500</v>
      </c>
      <c r="H608" s="55" t="s">
        <v>716</v>
      </c>
      <c r="I608" s="20" t="str" cm="1">
        <f t="array" ref="I608">_xlfn.IFS(H608="Ոչ ընթացակարգային","12,3",H608="Գնանշման հարցում","13,1",H608="Մեկ անձից գնում","14,1",H608="Բաց մրցույթ","15,2",H608="Պարզեցված ընթացակարգ","12,1")</f>
        <v>12,3</v>
      </c>
      <c r="J608" s="42" t="s">
        <v>312</v>
      </c>
      <c r="K608" s="9"/>
    </row>
    <row r="609" spans="2:11" ht="18" customHeight="1" outlineLevel="1" x14ac:dyDescent="0.3">
      <c r="B609" s="20" t="s">
        <v>543</v>
      </c>
      <c r="C609" s="61" t="s">
        <v>52</v>
      </c>
      <c r="D609" s="72" t="str">
        <f t="shared" si="19"/>
        <v>18․1 _ ՀՋ-2026</v>
      </c>
      <c r="E609" s="20" t="s">
        <v>2</v>
      </c>
      <c r="F609" s="20">
        <v>10</v>
      </c>
      <c r="G609" s="20" t="s">
        <v>500</v>
      </c>
      <c r="H609" s="54" t="s">
        <v>716</v>
      </c>
      <c r="I609" s="20" t="str" cm="1">
        <f t="array" ref="I609">_xlfn.IFS(H609="Ոչ ընթացակարգային","12,3",H609="Գնանշման հարցում","13,1",H609="Մեկ անձից գնում","14,1",H609="Բաց մրցույթ","15,2",H609="Պարզեցված ընթացակարգ","12,1")</f>
        <v>12,3</v>
      </c>
      <c r="J609" s="42" t="s">
        <v>312</v>
      </c>
      <c r="K609" s="9"/>
    </row>
    <row r="610" spans="2:11" ht="18" customHeight="1" outlineLevel="1" x14ac:dyDescent="0.3">
      <c r="B610" s="20" t="s">
        <v>544</v>
      </c>
      <c r="C610" s="61" t="s">
        <v>53</v>
      </c>
      <c r="D610" s="72" t="str">
        <f t="shared" si="19"/>
        <v>18․2 _ ՀՋ-2026</v>
      </c>
      <c r="E610" s="20" t="s">
        <v>1</v>
      </c>
      <c r="F610" s="20">
        <v>3</v>
      </c>
      <c r="G610" s="20" t="s">
        <v>500</v>
      </c>
      <c r="H610" s="54" t="s">
        <v>716</v>
      </c>
      <c r="I610" s="20" t="str" cm="1">
        <f t="array" ref="I610">_xlfn.IFS(H610="Ոչ ընթացակարգային","12,3",H610="Գնանշման հարցում","13,1",H610="Մեկ անձից գնում","14,1",H610="Բաց մրցույթ","15,2",H610="Պարզեցված ընթացակարգ","12,1")</f>
        <v>12,3</v>
      </c>
      <c r="J610" s="42" t="s">
        <v>312</v>
      </c>
      <c r="K610" s="9"/>
    </row>
    <row r="611" spans="2:11" ht="18" customHeight="1" outlineLevel="1" x14ac:dyDescent="0.3">
      <c r="B611" s="20" t="s">
        <v>545</v>
      </c>
      <c r="C611" s="61" t="s">
        <v>54</v>
      </c>
      <c r="D611" s="72" t="str">
        <f t="shared" si="19"/>
        <v>18․3 _ ՀՋ-2026</v>
      </c>
      <c r="E611" s="20" t="s">
        <v>55</v>
      </c>
      <c r="F611" s="20">
        <v>3</v>
      </c>
      <c r="G611" s="20" t="s">
        <v>500</v>
      </c>
      <c r="H611" s="54" t="s">
        <v>716</v>
      </c>
      <c r="I611" s="20" t="str" cm="1">
        <f t="array" ref="I611">_xlfn.IFS(H611="Ոչ ընթացակարգային","12,3",H611="Գնանշման հարցում","13,1",H611="Մեկ անձից գնում","14,1",H611="Բաց մրցույթ","15,2",H611="Պարզեցված ընթացակարգ","12,1")</f>
        <v>12,3</v>
      </c>
      <c r="J611" s="42" t="s">
        <v>312</v>
      </c>
      <c r="K611" s="9"/>
    </row>
    <row r="612" spans="2:11" ht="18" customHeight="1" outlineLevel="1" x14ac:dyDescent="0.3">
      <c r="B612" s="20" t="s">
        <v>546</v>
      </c>
      <c r="C612" s="61" t="s">
        <v>56</v>
      </c>
      <c r="D612" s="72" t="str">
        <f t="shared" si="19"/>
        <v>18․4 _ ՀՋ-2026</v>
      </c>
      <c r="E612" s="20" t="s">
        <v>50</v>
      </c>
      <c r="F612" s="20">
        <v>10</v>
      </c>
      <c r="G612" s="20" t="s">
        <v>500</v>
      </c>
      <c r="H612" s="54" t="s">
        <v>716</v>
      </c>
      <c r="I612" s="20" t="str" cm="1">
        <f t="array" ref="I612">_xlfn.IFS(H612="Ոչ ընթացակարգային","12,3",H612="Գնանշման հարցում","13,1",H612="Մեկ անձից գնում","14,1",H612="Բաց մրցույթ","15,2",H612="Պարզեցված ընթացակարգ","12,1")</f>
        <v>12,3</v>
      </c>
      <c r="J612" s="42" t="s">
        <v>312</v>
      </c>
      <c r="K612" s="9"/>
    </row>
    <row r="613" spans="2:11" ht="18" customHeight="1" outlineLevel="1" x14ac:dyDescent="0.3">
      <c r="B613" s="20" t="s">
        <v>547</v>
      </c>
      <c r="C613" s="61" t="s">
        <v>57</v>
      </c>
      <c r="D613" s="72" t="str">
        <f t="shared" si="19"/>
        <v>18․5 _ ՀՋ-2026</v>
      </c>
      <c r="E613" s="20" t="s">
        <v>1</v>
      </c>
      <c r="F613" s="20">
        <v>1</v>
      </c>
      <c r="G613" s="20" t="s">
        <v>500</v>
      </c>
      <c r="H613" s="54" t="s">
        <v>716</v>
      </c>
      <c r="I613" s="20" t="str" cm="1">
        <f t="array" ref="I613">_xlfn.IFS(H613="Ոչ ընթացակարգային","12,3",H613="Գնանշման հարցում","13,1",H613="Մեկ անձից գնում","14,1",H613="Բաց մրցույթ","15,2",H613="Պարզեցված ընթացակարգ","12,1")</f>
        <v>12,3</v>
      </c>
      <c r="J613" s="42" t="s">
        <v>312</v>
      </c>
      <c r="K613" s="9"/>
    </row>
    <row r="614" spans="2:11" ht="18" customHeight="1" outlineLevel="1" x14ac:dyDescent="0.3">
      <c r="B614" s="20" t="s">
        <v>548</v>
      </c>
      <c r="C614" s="61" t="s">
        <v>58</v>
      </c>
      <c r="D614" s="72" t="str">
        <f t="shared" si="19"/>
        <v>18․6 _ ՀՋ-2026</v>
      </c>
      <c r="E614" s="20" t="s">
        <v>1</v>
      </c>
      <c r="F614" s="20">
        <v>1</v>
      </c>
      <c r="G614" s="20" t="s">
        <v>500</v>
      </c>
      <c r="H614" s="54" t="s">
        <v>716</v>
      </c>
      <c r="I614" s="20" t="str" cm="1">
        <f t="array" ref="I614">_xlfn.IFS(H614="Ոչ ընթացակարգային","12,3",H614="Գնանշման հարցում","13,1",H614="Մեկ անձից գնում","14,1",H614="Բաց մրցույթ","15,2",H614="Պարզեցված ընթացակարգ","12,1")</f>
        <v>12,3</v>
      </c>
      <c r="J614" s="42" t="s">
        <v>312</v>
      </c>
      <c r="K614" s="9"/>
    </row>
    <row r="615" spans="2:11" ht="18" customHeight="1" outlineLevel="1" x14ac:dyDescent="0.3">
      <c r="B615" s="20" t="s">
        <v>549</v>
      </c>
      <c r="C615" s="61" t="s">
        <v>59</v>
      </c>
      <c r="D615" s="72" t="str">
        <f t="shared" si="19"/>
        <v>18․7 _ ՀՋ-2026</v>
      </c>
      <c r="E615" s="20" t="s">
        <v>50</v>
      </c>
      <c r="F615" s="20">
        <v>15</v>
      </c>
      <c r="G615" s="20" t="s">
        <v>500</v>
      </c>
      <c r="H615" s="54" t="s">
        <v>716</v>
      </c>
      <c r="I615" s="20" t="str" cm="1">
        <f t="array" ref="I615">_xlfn.IFS(H615="Ոչ ընթացակարգային","12,3",H615="Գնանշման հարցում","13,1",H615="Մեկ անձից գնում","14,1",H615="Բաց մրցույթ","15,2",H615="Պարզեցված ընթացակարգ","12,1")</f>
        <v>12,3</v>
      </c>
      <c r="J615" s="42" t="s">
        <v>312</v>
      </c>
      <c r="K615" s="9"/>
    </row>
    <row r="616" spans="2:11" ht="18" customHeight="1" outlineLevel="1" x14ac:dyDescent="0.3">
      <c r="B616" s="20" t="s">
        <v>550</v>
      </c>
      <c r="C616" s="61" t="s">
        <v>60</v>
      </c>
      <c r="D616" s="72" t="str">
        <f t="shared" si="19"/>
        <v>18․8 _ ՀՋ-2026</v>
      </c>
      <c r="E616" s="20" t="s">
        <v>50</v>
      </c>
      <c r="F616" s="20">
        <v>1</v>
      </c>
      <c r="G616" s="20" t="s">
        <v>500</v>
      </c>
      <c r="H616" s="54" t="s">
        <v>716</v>
      </c>
      <c r="I616" s="20" t="str" cm="1">
        <f t="array" ref="I616">_xlfn.IFS(H616="Ոչ ընթացակարգային","12,3",H616="Գնանշման հարցում","13,1",H616="Մեկ անձից գնում","14,1",H616="Բաց մրցույթ","15,2",H616="Պարզեցված ընթացակարգ","12,1")</f>
        <v>12,3</v>
      </c>
      <c r="J616" s="42" t="s">
        <v>312</v>
      </c>
      <c r="K616" s="9"/>
    </row>
    <row r="617" spans="2:11" ht="18" customHeight="1" outlineLevel="1" x14ac:dyDescent="0.3">
      <c r="B617" s="20" t="s">
        <v>551</v>
      </c>
      <c r="C617" s="61" t="s">
        <v>61</v>
      </c>
      <c r="D617" s="72" t="str">
        <f t="shared" si="19"/>
        <v>18․9 _ ՀՋ-2026</v>
      </c>
      <c r="E617" s="20" t="s">
        <v>50</v>
      </c>
      <c r="F617" s="20">
        <v>1</v>
      </c>
      <c r="G617" s="20" t="s">
        <v>500</v>
      </c>
      <c r="H617" s="54" t="s">
        <v>716</v>
      </c>
      <c r="I617" s="20" t="str" cm="1">
        <f t="array" ref="I617">_xlfn.IFS(H617="Ոչ ընթացակարգային","12,3",H617="Գնանշման հարցում","13,1",H617="Մեկ անձից գնում","14,1",H617="Բաց մրցույթ","15,2",H617="Պարզեցված ընթացակարգ","12,1")</f>
        <v>12,3</v>
      </c>
      <c r="J617" s="42" t="s">
        <v>312</v>
      </c>
      <c r="K617" s="9"/>
    </row>
    <row r="618" spans="2:11" ht="18" customHeight="1" outlineLevel="1" x14ac:dyDescent="0.3">
      <c r="B618" s="20" t="s">
        <v>552</v>
      </c>
      <c r="C618" s="61" t="s">
        <v>199</v>
      </c>
      <c r="D618" s="72" t="str">
        <f t="shared" si="19"/>
        <v>18․10 _ ՀՋ-2026</v>
      </c>
      <c r="E618" s="20" t="s">
        <v>1</v>
      </c>
      <c r="F618" s="20">
        <v>3</v>
      </c>
      <c r="G618" s="20" t="s">
        <v>500</v>
      </c>
      <c r="H618" s="54" t="s">
        <v>716</v>
      </c>
      <c r="I618" s="20" t="str" cm="1">
        <f t="array" ref="I618">_xlfn.IFS(H618="Ոչ ընթացակարգային","12,3",H618="Գնանշման հարցում","13,1",H618="Մեկ անձից գնում","14,1",H618="Բաց մրցույթ","15,2",H618="Պարզեցված ընթացակարգ","12,1")</f>
        <v>12,3</v>
      </c>
      <c r="J618" s="42" t="s">
        <v>312</v>
      </c>
      <c r="K618" s="9"/>
    </row>
    <row r="619" spans="2:11" ht="18" customHeight="1" outlineLevel="1" x14ac:dyDescent="0.3">
      <c r="B619" s="20" t="s">
        <v>553</v>
      </c>
      <c r="C619" s="61" t="s">
        <v>200</v>
      </c>
      <c r="D619" s="72" t="str">
        <f t="shared" si="19"/>
        <v>18․11 _ ՀՋ-2026</v>
      </c>
      <c r="E619" s="20" t="s">
        <v>1</v>
      </c>
      <c r="F619" s="20">
        <v>12</v>
      </c>
      <c r="G619" s="20" t="s">
        <v>500</v>
      </c>
      <c r="H619" s="54" t="s">
        <v>716</v>
      </c>
      <c r="I619" s="20" t="str" cm="1">
        <f t="array" ref="I619">_xlfn.IFS(H619="Ոչ ընթացակարգային","12,3",H619="Գնանշման հարցում","13,1",H619="Մեկ անձից գնում","14,1",H619="Բաց մրցույթ","15,2",H619="Պարզեցված ընթացակարգ","12,1")</f>
        <v>12,3</v>
      </c>
      <c r="J619" s="42" t="s">
        <v>312</v>
      </c>
      <c r="K619" s="9"/>
    </row>
    <row r="620" spans="2:11" ht="18" customHeight="1" outlineLevel="1" x14ac:dyDescent="0.3">
      <c r="B620" s="20" t="s">
        <v>554</v>
      </c>
      <c r="C620" s="61" t="s">
        <v>201</v>
      </c>
      <c r="D620" s="72" t="str">
        <f t="shared" si="19"/>
        <v>18․12 _ ՀՋ-2026</v>
      </c>
      <c r="E620" s="20" t="s">
        <v>1</v>
      </c>
      <c r="F620" s="20">
        <v>10</v>
      </c>
      <c r="G620" s="20" t="s">
        <v>500</v>
      </c>
      <c r="H620" s="54" t="s">
        <v>716</v>
      </c>
      <c r="I620" s="20" t="str" cm="1">
        <f t="array" ref="I620">_xlfn.IFS(H620="Ոչ ընթացակարգային","12,3",H620="Գնանշման հարցում","13,1",H620="Մեկ անձից գնում","14,1",H620="Բաց մրցույթ","15,2",H620="Պարզեցված ընթացակարգ","12,1")</f>
        <v>12,3</v>
      </c>
      <c r="J620" s="42" t="s">
        <v>312</v>
      </c>
      <c r="K620" s="9"/>
    </row>
    <row r="621" spans="2:11" ht="18" customHeight="1" outlineLevel="1" x14ac:dyDescent="0.3">
      <c r="B621" s="20" t="s">
        <v>555</v>
      </c>
      <c r="C621" s="61" t="s">
        <v>202</v>
      </c>
      <c r="D621" s="72" t="str">
        <f t="shared" si="19"/>
        <v>18․13 _ ՀՋ-2026</v>
      </c>
      <c r="E621" s="20" t="s">
        <v>1</v>
      </c>
      <c r="F621" s="20">
        <v>10</v>
      </c>
      <c r="G621" s="20" t="s">
        <v>500</v>
      </c>
      <c r="H621" s="54" t="s">
        <v>716</v>
      </c>
      <c r="I621" s="20" t="str" cm="1">
        <f t="array" ref="I621">_xlfn.IFS(H621="Ոչ ընթացակարգային","12,3",H621="Գնանշման հարցում","13,1",H621="Մեկ անձից գնում","14,1",H621="Բաց մրցույթ","15,2",H621="Պարզեցված ընթացակարգ","12,1")</f>
        <v>12,3</v>
      </c>
      <c r="J621" s="42" t="s">
        <v>312</v>
      </c>
      <c r="K621" s="9"/>
    </row>
    <row r="622" spans="2:11" ht="18" customHeight="1" outlineLevel="1" x14ac:dyDescent="0.3">
      <c r="B622" s="20" t="s">
        <v>556</v>
      </c>
      <c r="C622" s="61" t="s">
        <v>263</v>
      </c>
      <c r="D622" s="72" t="str">
        <f t="shared" si="19"/>
        <v>18․14 _ ՀՋ-2026</v>
      </c>
      <c r="E622" s="20" t="s">
        <v>261</v>
      </c>
      <c r="F622" s="20">
        <v>30</v>
      </c>
      <c r="G622" s="20" t="s">
        <v>500</v>
      </c>
      <c r="H622" s="54" t="s">
        <v>716</v>
      </c>
      <c r="I622" s="20" t="str" cm="1">
        <f t="array" ref="I622">_xlfn.IFS(H622="Ոչ ընթացակարգային","12,3",H622="Գնանշման հարցում","13,1",H622="Մեկ անձից գնում","14,1",H622="Բաց մրցույթ","15,2",H622="Պարզեցված ընթացակարգ","12,1")</f>
        <v>12,3</v>
      </c>
      <c r="J622" s="42" t="s">
        <v>312</v>
      </c>
      <c r="K622" s="9"/>
    </row>
    <row r="623" spans="2:11" ht="18" customHeight="1" outlineLevel="1" x14ac:dyDescent="0.3">
      <c r="B623" s="20" t="s">
        <v>557</v>
      </c>
      <c r="C623" s="61" t="s">
        <v>264</v>
      </c>
      <c r="D623" s="72" t="str">
        <f t="shared" si="19"/>
        <v>18․15 _ ՀՋ-2026</v>
      </c>
      <c r="E623" s="20" t="s">
        <v>1</v>
      </c>
      <c r="F623" s="20">
        <v>5</v>
      </c>
      <c r="G623" s="20" t="s">
        <v>500</v>
      </c>
      <c r="H623" s="54" t="s">
        <v>716</v>
      </c>
      <c r="I623" s="20" t="str" cm="1">
        <f t="array" ref="I623">_xlfn.IFS(H623="Ոչ ընթացակարգային","12,3",H623="Գնանշման հարցում","13,1",H623="Մեկ անձից գնում","14,1",H623="Բաց մրցույթ","15,2",H623="Պարզեցված ընթացակարգ","12,1")</f>
        <v>12,3</v>
      </c>
      <c r="J623" s="42" t="s">
        <v>312</v>
      </c>
      <c r="K623" s="9"/>
    </row>
    <row r="624" spans="2:11" ht="18" customHeight="1" outlineLevel="1" x14ac:dyDescent="0.3">
      <c r="B624" s="20" t="s">
        <v>558</v>
      </c>
      <c r="C624" s="61" t="s">
        <v>283</v>
      </c>
      <c r="D624" s="72" t="str">
        <f t="shared" si="19"/>
        <v>18․16 _ ՀՋ-2026</v>
      </c>
      <c r="E624" s="20" t="s">
        <v>67</v>
      </c>
      <c r="F624" s="20">
        <v>50</v>
      </c>
      <c r="G624" s="20" t="s">
        <v>500</v>
      </c>
      <c r="H624" s="54" t="s">
        <v>716</v>
      </c>
      <c r="I624" s="20" t="str" cm="1">
        <f t="array" ref="I624">_xlfn.IFS(H624="Ոչ ընթացակարգային","12,3",H624="Գնանշման հարցում","13,1",H624="Մեկ անձից գնում","14,1",H624="Բաց մրցույթ","15,2",H624="Պարզեցված ընթացակարգ","12,1")</f>
        <v>12,3</v>
      </c>
      <c r="J624" s="42" t="s">
        <v>312</v>
      </c>
      <c r="K624" s="9"/>
    </row>
    <row r="625" spans="2:11" ht="18" customHeight="1" outlineLevel="1" x14ac:dyDescent="0.3">
      <c r="B625" s="20" t="s">
        <v>559</v>
      </c>
      <c r="C625" s="61" t="s">
        <v>284</v>
      </c>
      <c r="D625" s="72" t="str">
        <f t="shared" si="19"/>
        <v>18․17 _ ՀՋ-2026</v>
      </c>
      <c r="E625" s="20" t="s">
        <v>275</v>
      </c>
      <c r="F625" s="20">
        <v>0.2</v>
      </c>
      <c r="G625" s="20" t="s">
        <v>500</v>
      </c>
      <c r="H625" s="54" t="s">
        <v>716</v>
      </c>
      <c r="I625" s="20" t="str" cm="1">
        <f t="array" ref="I625">_xlfn.IFS(H625="Ոչ ընթացակարգային","12,3",H625="Գնանշման հարցում","13,1",H625="Մեկ անձից գնում","14,1",H625="Բաց մրցույթ","15,2",H625="Պարզեցված ընթացակարգ","12,1")</f>
        <v>12,3</v>
      </c>
      <c r="J625" s="42" t="s">
        <v>312</v>
      </c>
      <c r="K625" s="9"/>
    </row>
    <row r="626" spans="2:11" ht="18" customHeight="1" outlineLevel="1" x14ac:dyDescent="0.3">
      <c r="B626" s="20" t="s">
        <v>560</v>
      </c>
      <c r="C626" s="61" t="s">
        <v>696</v>
      </c>
      <c r="D626" s="72" t="str">
        <f t="shared" si="19"/>
        <v>18․18 _ ՀՋ-2026</v>
      </c>
      <c r="E626" s="20" t="s">
        <v>91</v>
      </c>
      <c r="F626" s="20">
        <f>14+7</f>
        <v>21</v>
      </c>
      <c r="G626" s="20" t="s">
        <v>500</v>
      </c>
      <c r="H626" s="54" t="s">
        <v>716</v>
      </c>
      <c r="I626" s="20" t="str" cm="1">
        <f t="array" ref="I626">_xlfn.IFS(H626="Ոչ ընթացակարգային","12,3",H626="Գնանշման հարցում","13,1",H626="Մեկ անձից գնում","14,1",H626="Բաց մրցույթ","15,2",H626="Պարզեցված ընթացակարգ","12,1")</f>
        <v>12,3</v>
      </c>
      <c r="J626" s="42" t="s">
        <v>312</v>
      </c>
      <c r="K626" s="9"/>
    </row>
    <row r="627" spans="2:11" ht="18" customHeight="1" outlineLevel="1" x14ac:dyDescent="0.3">
      <c r="B627" s="20" t="s">
        <v>561</v>
      </c>
      <c r="C627" s="61" t="s">
        <v>402</v>
      </c>
      <c r="D627" s="72" t="str">
        <f t="shared" si="19"/>
        <v>18․19 _ ՀՋ-2026</v>
      </c>
      <c r="E627" s="20" t="s">
        <v>91</v>
      </c>
      <c r="F627" s="20">
        <v>1.5</v>
      </c>
      <c r="G627" s="20" t="s">
        <v>500</v>
      </c>
      <c r="H627" s="54" t="s">
        <v>716</v>
      </c>
      <c r="I627" s="20" t="str" cm="1">
        <f t="array" ref="I627">_xlfn.IFS(H627="Ոչ ընթացակարգային","12,3",H627="Գնանշման հարցում","13,1",H627="Մեկ անձից գնում","14,1",H627="Բաց մրցույթ","15,2",H627="Պարզեցված ընթացակարգ","12,1")</f>
        <v>12,3</v>
      </c>
      <c r="J627" s="42" t="s">
        <v>312</v>
      </c>
      <c r="K627" s="9"/>
    </row>
    <row r="628" spans="2:11" ht="18" customHeight="1" outlineLevel="1" x14ac:dyDescent="0.3">
      <c r="B628" s="20" t="s">
        <v>562</v>
      </c>
      <c r="C628" s="61" t="s">
        <v>380</v>
      </c>
      <c r="D628" s="72" t="str">
        <f t="shared" si="19"/>
        <v>18․20 _ ՀՋ-2026</v>
      </c>
      <c r="E628" s="20" t="s">
        <v>69</v>
      </c>
      <c r="F628" s="20">
        <v>20</v>
      </c>
      <c r="G628" s="20" t="s">
        <v>500</v>
      </c>
      <c r="H628" s="54" t="s">
        <v>716</v>
      </c>
      <c r="I628" s="20" t="str" cm="1">
        <f t="array" ref="I628">_xlfn.IFS(H628="Ոչ ընթացակարգային","12,3",H628="Գնանշման հարցում","13,1",H628="Մեկ անձից գնում","14,1",H628="Բաց մրցույթ","15,2",H628="Պարզեցված ընթացակարգ","12,1")</f>
        <v>12,3</v>
      </c>
      <c r="J628" s="42" t="s">
        <v>312</v>
      </c>
      <c r="K628" s="9"/>
    </row>
    <row r="629" spans="2:11" ht="18" customHeight="1" outlineLevel="1" x14ac:dyDescent="0.3">
      <c r="B629" s="20" t="s">
        <v>788</v>
      </c>
      <c r="C629" s="61" t="s">
        <v>381</v>
      </c>
      <c r="D629" s="72" t="str">
        <f t="shared" si="19"/>
        <v>18․21 _ ՀՋ-2026</v>
      </c>
      <c r="E629" s="20" t="s">
        <v>69</v>
      </c>
      <c r="F629" s="20">
        <v>15</v>
      </c>
      <c r="G629" s="20" t="s">
        <v>500</v>
      </c>
      <c r="H629" s="54" t="s">
        <v>716</v>
      </c>
      <c r="I629" s="20" t="str" cm="1">
        <f t="array" ref="I629">_xlfn.IFS(H629="Ոչ ընթացակարգային","12,3",H629="Գնանշման հարցում","13,1",H629="Մեկ անձից գնում","14,1",H629="Բաց մրցույթ","15,2",H629="Պարզեցված ընթացակարգ","12,1")</f>
        <v>12,3</v>
      </c>
      <c r="J629" s="42" t="s">
        <v>312</v>
      </c>
      <c r="K629" s="9"/>
    </row>
    <row r="630" spans="2:11" ht="18" customHeight="1" outlineLevel="1" x14ac:dyDescent="0.3">
      <c r="B630" s="20" t="s">
        <v>789</v>
      </c>
      <c r="C630" s="61" t="s">
        <v>883</v>
      </c>
      <c r="D630" s="72" t="str">
        <f t="shared" ref="D630:D664" si="20">B630&amp;" " &amp; "_" &amp; " " &amp; "ՀՋ-2026"</f>
        <v>18․22 _ ՀՋ-2026</v>
      </c>
      <c r="E630" s="20" t="s">
        <v>67</v>
      </c>
      <c r="F630" s="20">
        <v>100</v>
      </c>
      <c r="G630" s="20" t="s">
        <v>500</v>
      </c>
      <c r="H630" s="54" t="s">
        <v>716</v>
      </c>
      <c r="I630" s="20" t="str" cm="1">
        <f t="array" ref="I630">_xlfn.IFS(H630="Ոչ ընթացակարգային","12,3",H630="Գնանշման հարցում","13,1",H630="Մեկ անձից գնում","14,1",H630="Բաց մրցույթ","15,2",H630="Պարզեցված ընթացակարգ","12,1")</f>
        <v>12,3</v>
      </c>
      <c r="J630" s="42" t="s">
        <v>312</v>
      </c>
      <c r="K630" s="9"/>
    </row>
    <row r="631" spans="2:11" ht="18" customHeight="1" outlineLevel="1" x14ac:dyDescent="0.3">
      <c r="B631" s="20" t="s">
        <v>790</v>
      </c>
      <c r="C631" s="61" t="s">
        <v>382</v>
      </c>
      <c r="D631" s="72" t="str">
        <f t="shared" si="20"/>
        <v>18․23 _ ՀՋ-2026</v>
      </c>
      <c r="E631" s="20" t="s">
        <v>67</v>
      </c>
      <c r="F631" s="20">
        <v>100</v>
      </c>
      <c r="G631" s="20" t="s">
        <v>500</v>
      </c>
      <c r="H631" s="54" t="s">
        <v>716</v>
      </c>
      <c r="I631" s="20" t="str" cm="1">
        <f t="array" ref="I631">_xlfn.IFS(H631="Ոչ ընթացակարգային","12,3",H631="Գնանշման հարցում","13,1",H631="Մեկ անձից գնում","14,1",H631="Բաց մրցույթ","15,2",H631="Պարզեցված ընթացակարգ","12,1")</f>
        <v>12,3</v>
      </c>
      <c r="J631" s="42" t="s">
        <v>312</v>
      </c>
      <c r="K631" s="9"/>
    </row>
    <row r="632" spans="2:11" ht="18" customHeight="1" outlineLevel="1" x14ac:dyDescent="0.3">
      <c r="B632" s="20" t="s">
        <v>791</v>
      </c>
      <c r="C632" s="61" t="s">
        <v>383</v>
      </c>
      <c r="D632" s="72" t="str">
        <f t="shared" si="20"/>
        <v>18․24 _ ՀՋ-2026</v>
      </c>
      <c r="E632" s="20" t="s">
        <v>1</v>
      </c>
      <c r="F632" s="20">
        <v>50</v>
      </c>
      <c r="G632" s="20" t="s">
        <v>500</v>
      </c>
      <c r="H632" s="54" t="s">
        <v>716</v>
      </c>
      <c r="I632" s="20" t="str" cm="1">
        <f t="array" ref="I632">_xlfn.IFS(H632="Ոչ ընթացակարգային","12,3",H632="Գնանշման հարցում","13,1",H632="Մեկ անձից գնում","14,1",H632="Բաց մրցույթ","15,2",H632="Պարզեցված ընթացակարգ","12,1")</f>
        <v>12,3</v>
      </c>
      <c r="J632" s="42" t="s">
        <v>312</v>
      </c>
      <c r="K632" s="9"/>
    </row>
    <row r="633" spans="2:11" ht="18" customHeight="1" outlineLevel="1" x14ac:dyDescent="0.3">
      <c r="B633" s="20" t="s">
        <v>792</v>
      </c>
      <c r="C633" s="61" t="s">
        <v>384</v>
      </c>
      <c r="D633" s="72" t="str">
        <f t="shared" si="20"/>
        <v>18․25 _ ՀՋ-2026</v>
      </c>
      <c r="E633" s="20" t="s">
        <v>1</v>
      </c>
      <c r="F633" s="20">
        <v>40</v>
      </c>
      <c r="G633" s="20" t="s">
        <v>500</v>
      </c>
      <c r="H633" s="54" t="s">
        <v>716</v>
      </c>
      <c r="I633" s="20" t="str" cm="1">
        <f t="array" ref="I633">_xlfn.IFS(H633="Ոչ ընթացակարգային","12,3",H633="Գնանշման հարցում","13,1",H633="Մեկ անձից գնում","14,1",H633="Բաց մրցույթ","15,2",H633="Պարզեցված ընթացակարգ","12,1")</f>
        <v>12,3</v>
      </c>
      <c r="J633" s="42" t="s">
        <v>312</v>
      </c>
      <c r="K633" s="9"/>
    </row>
    <row r="634" spans="2:11" ht="18" customHeight="1" outlineLevel="1" x14ac:dyDescent="0.3">
      <c r="B634" s="20" t="s">
        <v>793</v>
      </c>
      <c r="C634" s="61" t="s">
        <v>385</v>
      </c>
      <c r="D634" s="72" t="str">
        <f t="shared" si="20"/>
        <v>18․26 _ ՀՋ-2026</v>
      </c>
      <c r="E634" s="20" t="s">
        <v>1</v>
      </c>
      <c r="F634" s="20">
        <v>100</v>
      </c>
      <c r="G634" s="20" t="s">
        <v>500</v>
      </c>
      <c r="H634" s="54" t="s">
        <v>716</v>
      </c>
      <c r="I634" s="20" t="str" cm="1">
        <f t="array" ref="I634">_xlfn.IFS(H634="Ոչ ընթացակարգային","12,3",H634="Գնանշման հարցում","13,1",H634="Մեկ անձից գնում","14,1",H634="Բաց մրցույթ","15,2",H634="Պարզեցված ընթացակարգ","12,1")</f>
        <v>12,3</v>
      </c>
      <c r="J634" s="42" t="s">
        <v>312</v>
      </c>
      <c r="K634" s="9"/>
    </row>
    <row r="635" spans="2:11" ht="18" customHeight="1" outlineLevel="1" x14ac:dyDescent="0.3">
      <c r="B635" s="20" t="s">
        <v>794</v>
      </c>
      <c r="C635" s="61" t="s">
        <v>386</v>
      </c>
      <c r="D635" s="72" t="str">
        <f t="shared" si="20"/>
        <v>18․27 _ ՀՋ-2026</v>
      </c>
      <c r="E635" s="20" t="s">
        <v>69</v>
      </c>
      <c r="F635" s="20">
        <v>5</v>
      </c>
      <c r="G635" s="20" t="s">
        <v>500</v>
      </c>
      <c r="H635" s="54" t="s">
        <v>716</v>
      </c>
      <c r="I635" s="20" t="str" cm="1">
        <f t="array" ref="I635">_xlfn.IFS(H635="Ոչ ընթացակարգային","12,3",H635="Գնանշման հարցում","13,1",H635="Մեկ անձից գնում","14,1",H635="Բաց մրցույթ","15,2",H635="Պարզեցված ընթացակարգ","12,1")</f>
        <v>12,3</v>
      </c>
      <c r="J635" s="42" t="s">
        <v>312</v>
      </c>
      <c r="K635" s="9"/>
    </row>
    <row r="636" spans="2:11" ht="18" customHeight="1" outlineLevel="1" x14ac:dyDescent="0.3">
      <c r="B636" s="20" t="s">
        <v>795</v>
      </c>
      <c r="C636" s="61" t="s">
        <v>387</v>
      </c>
      <c r="D636" s="72" t="str">
        <f t="shared" si="20"/>
        <v>18․28 _ ՀՋ-2026</v>
      </c>
      <c r="E636" s="20" t="s">
        <v>1</v>
      </c>
      <c r="F636" s="20">
        <v>40</v>
      </c>
      <c r="G636" s="20" t="s">
        <v>500</v>
      </c>
      <c r="H636" s="54" t="s">
        <v>716</v>
      </c>
      <c r="I636" s="20" t="str" cm="1">
        <f t="array" ref="I636">_xlfn.IFS(H636="Ոչ ընթացակարգային","12,3",H636="Գնանշման հարցում","13,1",H636="Մեկ անձից գնում","14,1",H636="Բաց մրցույթ","15,2",H636="Պարզեցված ընթացակարգ","12,1")</f>
        <v>12,3</v>
      </c>
      <c r="J636" s="42" t="s">
        <v>312</v>
      </c>
      <c r="K636" s="9"/>
    </row>
    <row r="637" spans="2:11" ht="18" customHeight="1" outlineLevel="1" x14ac:dyDescent="0.3">
      <c r="B637" s="20" t="s">
        <v>796</v>
      </c>
      <c r="C637" s="61" t="s">
        <v>388</v>
      </c>
      <c r="D637" s="72" t="str">
        <f t="shared" si="20"/>
        <v>18․29 _ ՀՋ-2026</v>
      </c>
      <c r="E637" s="20" t="s">
        <v>67</v>
      </c>
      <c r="F637" s="20">
        <v>30</v>
      </c>
      <c r="G637" s="20" t="s">
        <v>500</v>
      </c>
      <c r="H637" s="54" t="s">
        <v>716</v>
      </c>
      <c r="I637" s="20" t="str" cm="1">
        <f t="array" ref="I637">_xlfn.IFS(H637="Ոչ ընթացակարգային","12,3",H637="Գնանշման հարցում","13,1",H637="Մեկ անձից գնում","14,1",H637="Բաց մրցույթ","15,2",H637="Պարզեցված ընթացակարգ","12,1")</f>
        <v>12,3</v>
      </c>
      <c r="J637" s="42" t="s">
        <v>312</v>
      </c>
      <c r="K637" s="9"/>
    </row>
    <row r="638" spans="2:11" ht="18" customHeight="1" outlineLevel="1" x14ac:dyDescent="0.3">
      <c r="B638" s="20" t="s">
        <v>797</v>
      </c>
      <c r="C638" s="61" t="s">
        <v>389</v>
      </c>
      <c r="D638" s="72" t="str">
        <f t="shared" si="20"/>
        <v>18․30 _ ՀՋ-2026</v>
      </c>
      <c r="E638" s="20" t="s">
        <v>1</v>
      </c>
      <c r="F638" s="20">
        <v>130</v>
      </c>
      <c r="G638" s="20" t="s">
        <v>500</v>
      </c>
      <c r="H638" s="54" t="s">
        <v>716</v>
      </c>
      <c r="I638" s="20" t="str" cm="1">
        <f t="array" ref="I638">_xlfn.IFS(H638="Ոչ ընթացակարգային","12,3",H638="Գնանշման հարցում","13,1",H638="Մեկ անձից գնում","14,1",H638="Բաց մրցույթ","15,2",H638="Պարզեցված ընթացակարգ","12,1")</f>
        <v>12,3</v>
      </c>
      <c r="J638" s="42" t="s">
        <v>312</v>
      </c>
      <c r="K638" s="9"/>
    </row>
    <row r="639" spans="2:11" ht="18" customHeight="1" outlineLevel="1" x14ac:dyDescent="0.3">
      <c r="B639" s="20" t="s">
        <v>798</v>
      </c>
      <c r="C639" s="61" t="s">
        <v>390</v>
      </c>
      <c r="D639" s="72" t="str">
        <f t="shared" si="20"/>
        <v>18․31 _ ՀՋ-2026</v>
      </c>
      <c r="E639" s="20" t="s">
        <v>1</v>
      </c>
      <c r="F639" s="20">
        <v>10</v>
      </c>
      <c r="G639" s="20" t="s">
        <v>500</v>
      </c>
      <c r="H639" s="54" t="s">
        <v>716</v>
      </c>
      <c r="I639" s="20" t="str" cm="1">
        <f t="array" ref="I639">_xlfn.IFS(H639="Ոչ ընթացակարգային","12,3",H639="Գնանշման հարցում","13,1",H639="Մեկ անձից գնում","14,1",H639="Բաց մրցույթ","15,2",H639="Պարզեցված ընթացակարգ","12,1")</f>
        <v>12,3</v>
      </c>
      <c r="J639" s="42" t="s">
        <v>312</v>
      </c>
      <c r="K639" s="9"/>
    </row>
    <row r="640" spans="2:11" ht="18" customHeight="1" outlineLevel="1" x14ac:dyDescent="0.3">
      <c r="B640" s="20" t="s">
        <v>799</v>
      </c>
      <c r="C640" s="61" t="s">
        <v>787</v>
      </c>
      <c r="D640" s="72" t="str">
        <f t="shared" si="20"/>
        <v>18․32 _ ՀՋ-2026</v>
      </c>
      <c r="E640" s="20" t="s">
        <v>67</v>
      </c>
      <c r="F640" s="20">
        <v>600</v>
      </c>
      <c r="G640" s="20" t="s">
        <v>500</v>
      </c>
      <c r="H640" s="54" t="s">
        <v>716</v>
      </c>
      <c r="I640" s="20" t="str" cm="1">
        <f t="array" ref="I640">_xlfn.IFS(H640="Ոչ ընթացակարգային","12,3",H640="Գնանշման հարցում","13,1",H640="Մեկ անձից գնում","14,1",H640="Բաց մրցույթ","15,2",H640="Պարզեցված ընթացակարգ","12,1")</f>
        <v>12,3</v>
      </c>
      <c r="J640" s="42" t="s">
        <v>312</v>
      </c>
      <c r="K640" s="9"/>
    </row>
    <row r="641" spans="2:11" ht="18" customHeight="1" outlineLevel="1" x14ac:dyDescent="0.3">
      <c r="B641" s="20" t="s">
        <v>800</v>
      </c>
      <c r="C641" s="61" t="s">
        <v>349</v>
      </c>
      <c r="D641" s="72" t="str">
        <f t="shared" si="20"/>
        <v>18․33 _ ՀՋ-2026</v>
      </c>
      <c r="E641" s="20" t="s">
        <v>1</v>
      </c>
      <c r="F641" s="20">
        <v>20</v>
      </c>
      <c r="G641" s="20" t="s">
        <v>500</v>
      </c>
      <c r="H641" s="54" t="s">
        <v>716</v>
      </c>
      <c r="I641" s="20" t="str" cm="1">
        <f t="array" ref="I641">_xlfn.IFS(H641="Ոչ ընթացակարգային","12,3",H641="Գնանշման հարցում","13,1",H641="Մեկ անձից գնում","14,1",H641="Բաց մրցույթ","15,2",H641="Պարզեցված ընթացակարգ","12,1")</f>
        <v>12,3</v>
      </c>
      <c r="J641" s="42" t="s">
        <v>312</v>
      </c>
      <c r="K641" s="9"/>
    </row>
    <row r="642" spans="2:11" ht="18" customHeight="1" outlineLevel="1" x14ac:dyDescent="0.3">
      <c r="B642" s="20" t="s">
        <v>801</v>
      </c>
      <c r="C642" s="61" t="s">
        <v>391</v>
      </c>
      <c r="D642" s="72" t="str">
        <f t="shared" si="20"/>
        <v>18․34 _ ՀՋ-2026</v>
      </c>
      <c r="E642" s="20" t="s">
        <v>67</v>
      </c>
      <c r="F642" s="20">
        <v>60</v>
      </c>
      <c r="G642" s="20" t="s">
        <v>500</v>
      </c>
      <c r="H642" s="54" t="s">
        <v>716</v>
      </c>
      <c r="I642" s="20" t="str" cm="1">
        <f t="array" ref="I642">_xlfn.IFS(H642="Ոչ ընթացակարգային","12,3",H642="Գնանշման հարցում","13,1",H642="Մեկ անձից գնում","14,1",H642="Բաց մրցույթ","15,2",H642="Պարզեցված ընթացակարգ","12,1")</f>
        <v>12,3</v>
      </c>
      <c r="J642" s="42" t="s">
        <v>312</v>
      </c>
      <c r="K642" s="9"/>
    </row>
    <row r="643" spans="2:11" ht="18" customHeight="1" outlineLevel="1" x14ac:dyDescent="0.3">
      <c r="B643" s="20" t="s">
        <v>802</v>
      </c>
      <c r="C643" s="61" t="s">
        <v>392</v>
      </c>
      <c r="D643" s="72" t="str">
        <f t="shared" si="20"/>
        <v>18․35 _ ՀՋ-2026</v>
      </c>
      <c r="E643" s="20" t="s">
        <v>67</v>
      </c>
      <c r="F643" s="20">
        <v>30</v>
      </c>
      <c r="G643" s="20" t="s">
        <v>500</v>
      </c>
      <c r="H643" s="54" t="s">
        <v>716</v>
      </c>
      <c r="I643" s="20" t="str" cm="1">
        <f t="array" ref="I643">_xlfn.IFS(H643="Ոչ ընթացակարգային","12,3",H643="Գնանշման հարցում","13,1",H643="Մեկ անձից գնում","14,1",H643="Բաց մրցույթ","15,2",H643="Պարզեցված ընթացակարգ","12,1")</f>
        <v>12,3</v>
      </c>
      <c r="J643" s="42" t="s">
        <v>312</v>
      </c>
      <c r="K643" s="9"/>
    </row>
    <row r="644" spans="2:11" ht="18" customHeight="1" outlineLevel="1" x14ac:dyDescent="0.3">
      <c r="B644" s="20" t="s">
        <v>803</v>
      </c>
      <c r="C644" s="61" t="s">
        <v>393</v>
      </c>
      <c r="D644" s="72" t="str">
        <f t="shared" si="20"/>
        <v>18․36 _ ՀՋ-2026</v>
      </c>
      <c r="E644" s="20" t="s">
        <v>2</v>
      </c>
      <c r="F644" s="20">
        <v>10</v>
      </c>
      <c r="G644" s="20" t="s">
        <v>500</v>
      </c>
      <c r="H644" s="54" t="s">
        <v>716</v>
      </c>
      <c r="I644" s="20" t="str" cm="1">
        <f t="array" ref="I644">_xlfn.IFS(H644="Ոչ ընթացակարգային","12,3",H644="Գնանշման հարցում","13,1",H644="Մեկ անձից գնում","14,1",H644="Բաց մրցույթ","15,2",H644="Պարզեցված ընթացակարգ","12,1")</f>
        <v>12,3</v>
      </c>
      <c r="J644" s="42" t="s">
        <v>312</v>
      </c>
      <c r="K644" s="9"/>
    </row>
    <row r="645" spans="2:11" ht="18" customHeight="1" outlineLevel="1" x14ac:dyDescent="0.3">
      <c r="B645" s="20" t="s">
        <v>804</v>
      </c>
      <c r="C645" s="61" t="s">
        <v>397</v>
      </c>
      <c r="D645" s="72" t="str">
        <f t="shared" si="20"/>
        <v>18․37 _ ՀՋ-2026</v>
      </c>
      <c r="E645" s="20" t="s">
        <v>67</v>
      </c>
      <c r="F645" s="20">
        <v>20</v>
      </c>
      <c r="G645" s="20" t="s">
        <v>500</v>
      </c>
      <c r="H645" s="54" t="s">
        <v>716</v>
      </c>
      <c r="I645" s="20" t="str" cm="1">
        <f t="array" ref="I645">_xlfn.IFS(H645="Ոչ ընթացակարգային","12,3",H645="Գնանշման հարցում","13,1",H645="Մեկ անձից գնում","14,1",H645="Բաց մրցույթ","15,2",H645="Պարզեցված ընթացակարգ","12,1")</f>
        <v>12,3</v>
      </c>
      <c r="J645" s="42" t="s">
        <v>312</v>
      </c>
      <c r="K645" s="9"/>
    </row>
    <row r="646" spans="2:11" ht="18" customHeight="1" outlineLevel="1" x14ac:dyDescent="0.3">
      <c r="B646" s="20" t="s">
        <v>805</v>
      </c>
      <c r="C646" s="61" t="s">
        <v>398</v>
      </c>
      <c r="D646" s="72" t="str">
        <f t="shared" si="20"/>
        <v>18․38 _ ՀՋ-2026</v>
      </c>
      <c r="E646" s="20" t="s">
        <v>1</v>
      </c>
      <c r="F646" s="20">
        <v>390</v>
      </c>
      <c r="G646" s="20" t="s">
        <v>500</v>
      </c>
      <c r="H646" s="54" t="s">
        <v>716</v>
      </c>
      <c r="I646" s="20" t="str" cm="1">
        <f t="array" ref="I646">_xlfn.IFS(H646="Ոչ ընթացակարգային","12,3",H646="Գնանշման հարցում","13,1",H646="Մեկ անձից գնում","14,1",H646="Բաց մրցույթ","15,2",H646="Պարզեցված ընթացակարգ","12,1")</f>
        <v>12,3</v>
      </c>
      <c r="J646" s="42" t="s">
        <v>312</v>
      </c>
      <c r="K646" s="9"/>
    </row>
    <row r="647" spans="2:11" ht="18" customHeight="1" outlineLevel="1" x14ac:dyDescent="0.3">
      <c r="B647" s="20" t="s">
        <v>806</v>
      </c>
      <c r="C647" s="61" t="s">
        <v>399</v>
      </c>
      <c r="D647" s="72" t="str">
        <f t="shared" si="20"/>
        <v>18․39 _ ՀՋ-2026</v>
      </c>
      <c r="E647" s="20" t="s">
        <v>1</v>
      </c>
      <c r="F647" s="20">
        <v>20</v>
      </c>
      <c r="G647" s="20" t="s">
        <v>500</v>
      </c>
      <c r="H647" s="54" t="s">
        <v>716</v>
      </c>
      <c r="I647" s="20" t="str" cm="1">
        <f t="array" ref="I647">_xlfn.IFS(H647="Ոչ ընթացակարգային","12,3",H647="Գնանշման հարցում","13,1",H647="Մեկ անձից գնում","14,1",H647="Բաց մրցույթ","15,2",H647="Պարզեցված ընթացակարգ","12,1")</f>
        <v>12,3</v>
      </c>
      <c r="J647" s="42" t="s">
        <v>312</v>
      </c>
      <c r="K647" s="9"/>
    </row>
    <row r="648" spans="2:11" ht="18" customHeight="1" outlineLevel="1" x14ac:dyDescent="0.3">
      <c r="B648" s="20" t="s">
        <v>807</v>
      </c>
      <c r="C648" s="61" t="s">
        <v>400</v>
      </c>
      <c r="D648" s="72" t="str">
        <f t="shared" si="20"/>
        <v>18․40 _ ՀՋ-2026</v>
      </c>
      <c r="E648" s="20" t="s">
        <v>37</v>
      </c>
      <c r="F648" s="20">
        <v>35</v>
      </c>
      <c r="G648" s="20" t="s">
        <v>500</v>
      </c>
      <c r="H648" s="54" t="s">
        <v>716</v>
      </c>
      <c r="I648" s="20" t="str" cm="1">
        <f t="array" ref="I648">_xlfn.IFS(H648="Ոչ ընթացակարգային","12,3",H648="Գնանշման հարցում","13,1",H648="Մեկ անձից գնում","14,1",H648="Բաց մրցույթ","15,2",H648="Պարզեցված ընթացակարգ","12,1")</f>
        <v>12,3</v>
      </c>
      <c r="J648" s="42" t="s">
        <v>312</v>
      </c>
      <c r="K648" s="9"/>
    </row>
    <row r="649" spans="2:11" ht="18" customHeight="1" outlineLevel="1" x14ac:dyDescent="0.3">
      <c r="B649" s="20" t="s">
        <v>808</v>
      </c>
      <c r="C649" s="61" t="s">
        <v>401</v>
      </c>
      <c r="D649" s="72" t="str">
        <f t="shared" si="20"/>
        <v>18․41 _ ՀՋ-2026</v>
      </c>
      <c r="E649" s="20" t="s">
        <v>1</v>
      </c>
      <c r="F649" s="20">
        <v>100</v>
      </c>
      <c r="G649" s="20" t="s">
        <v>500</v>
      </c>
      <c r="H649" s="54" t="s">
        <v>716</v>
      </c>
      <c r="I649" s="20" t="str" cm="1">
        <f t="array" ref="I649">_xlfn.IFS(H649="Ոչ ընթացակարգային","12,3",H649="Գնանշման հարցում","13,1",H649="Մեկ անձից գնում","14,1",H649="Բաց մրցույթ","15,2",H649="Պարզեցված ընթացակարգ","12,1")</f>
        <v>12,3</v>
      </c>
      <c r="J649" s="42" t="s">
        <v>312</v>
      </c>
      <c r="K649" s="9"/>
    </row>
    <row r="650" spans="2:11" ht="18" customHeight="1" outlineLevel="1" x14ac:dyDescent="0.3">
      <c r="B650" s="20" t="s">
        <v>809</v>
      </c>
      <c r="C650" s="61" t="s">
        <v>409</v>
      </c>
      <c r="D650" s="72" t="str">
        <f t="shared" si="20"/>
        <v>18․42 _ ՀՋ-2026</v>
      </c>
      <c r="E650" s="20" t="s">
        <v>2</v>
      </c>
      <c r="F650" s="20">
        <v>20</v>
      </c>
      <c r="G650" s="20" t="s">
        <v>500</v>
      </c>
      <c r="H650" s="54" t="s">
        <v>716</v>
      </c>
      <c r="I650" s="20" t="str" cm="1">
        <f t="array" ref="I650">_xlfn.IFS(H650="Ոչ ընթացակարգային","12,3",H650="Գնանշման հարցում","13,1",H650="Մեկ անձից գնում","14,1",H650="Բաց մրցույթ","15,2",H650="Պարզեցված ընթացակարգ","12,1")</f>
        <v>12,3</v>
      </c>
      <c r="J650" s="42" t="s">
        <v>312</v>
      </c>
      <c r="K650" s="9"/>
    </row>
    <row r="651" spans="2:11" ht="18" customHeight="1" outlineLevel="1" x14ac:dyDescent="0.3">
      <c r="B651" s="20" t="s">
        <v>810</v>
      </c>
      <c r="C651" s="61" t="s">
        <v>410</v>
      </c>
      <c r="D651" s="72" t="str">
        <f t="shared" si="20"/>
        <v>18․43 _ ՀՋ-2026</v>
      </c>
      <c r="E651" s="20" t="s">
        <v>2</v>
      </c>
      <c r="F651" s="20">
        <v>24</v>
      </c>
      <c r="G651" s="20" t="s">
        <v>500</v>
      </c>
      <c r="H651" s="54" t="s">
        <v>716</v>
      </c>
      <c r="I651" s="20" t="str" cm="1">
        <f t="array" ref="I651">_xlfn.IFS(H651="Ոչ ընթացակարգային","12,3",H651="Գնանշման հարցում","13,1",H651="Մեկ անձից գնում","14,1",H651="Բաց մրցույթ","15,2",H651="Պարզեցված ընթացակարգ","12,1")</f>
        <v>12,3</v>
      </c>
      <c r="J651" s="42" t="s">
        <v>312</v>
      </c>
      <c r="K651" s="9"/>
    </row>
    <row r="652" spans="2:11" ht="18" customHeight="1" outlineLevel="1" x14ac:dyDescent="0.3">
      <c r="B652" s="20" t="s">
        <v>811</v>
      </c>
      <c r="C652" s="61" t="s">
        <v>411</v>
      </c>
      <c r="D652" s="72" t="str">
        <f t="shared" si="20"/>
        <v>18․44 _ ՀՋ-2026</v>
      </c>
      <c r="E652" s="20" t="s">
        <v>2</v>
      </c>
      <c r="F652" s="20">
        <v>20</v>
      </c>
      <c r="G652" s="20" t="s">
        <v>500</v>
      </c>
      <c r="H652" s="54" t="s">
        <v>716</v>
      </c>
      <c r="I652" s="20" t="str" cm="1">
        <f t="array" ref="I652">_xlfn.IFS(H652="Ոչ ընթացակարգային","12,3",H652="Գնանշման հարցում","13,1",H652="Մեկ անձից գնում","14,1",H652="Բաց մրցույթ","15,2",H652="Պարզեցված ընթացակարգ","12,1")</f>
        <v>12,3</v>
      </c>
      <c r="J652" s="42" t="s">
        <v>312</v>
      </c>
      <c r="K652" s="9"/>
    </row>
    <row r="653" spans="2:11" ht="18" customHeight="1" outlineLevel="1" x14ac:dyDescent="0.3">
      <c r="B653" s="20" t="s">
        <v>812</v>
      </c>
      <c r="C653" s="61" t="s">
        <v>412</v>
      </c>
      <c r="D653" s="72" t="str">
        <f t="shared" si="20"/>
        <v>18․45 _ ՀՋ-2026</v>
      </c>
      <c r="E653" s="20" t="s">
        <v>2</v>
      </c>
      <c r="F653" s="20">
        <v>20</v>
      </c>
      <c r="G653" s="20" t="s">
        <v>500</v>
      </c>
      <c r="H653" s="54" t="s">
        <v>716</v>
      </c>
      <c r="I653" s="20" t="str" cm="1">
        <f t="array" ref="I653">_xlfn.IFS(H653="Ոչ ընթացակարգային","12,3",H653="Գնանշման հարցում","13,1",H653="Մեկ անձից գնում","14,1",H653="Բաց մրցույթ","15,2",H653="Պարզեցված ընթացակարգ","12,1")</f>
        <v>12,3</v>
      </c>
      <c r="J653" s="42" t="s">
        <v>312</v>
      </c>
      <c r="K653" s="9"/>
    </row>
    <row r="654" spans="2:11" ht="18" customHeight="1" outlineLevel="1" x14ac:dyDescent="0.3">
      <c r="B654" s="20" t="s">
        <v>813</v>
      </c>
      <c r="C654" s="61" t="s">
        <v>413</v>
      </c>
      <c r="D654" s="72" t="str">
        <f t="shared" si="20"/>
        <v>18․46 _ ՀՋ-2026</v>
      </c>
      <c r="E654" s="20" t="s">
        <v>2</v>
      </c>
      <c r="F654" s="20">
        <v>20</v>
      </c>
      <c r="G654" s="20" t="s">
        <v>500</v>
      </c>
      <c r="H654" s="54" t="s">
        <v>716</v>
      </c>
      <c r="I654" s="20" t="str" cm="1">
        <f t="array" ref="I654">_xlfn.IFS(H654="Ոչ ընթացակարգային","12,3",H654="Գնանշման հարցում","13,1",H654="Մեկ անձից գնում","14,1",H654="Բաց մրցույթ","15,2",H654="Պարզեցված ընթացակարգ","12,1")</f>
        <v>12,3</v>
      </c>
      <c r="J654" s="42" t="s">
        <v>312</v>
      </c>
      <c r="K654" s="9"/>
    </row>
    <row r="655" spans="2:11" ht="18" customHeight="1" outlineLevel="1" x14ac:dyDescent="0.3">
      <c r="B655" s="20" t="s">
        <v>814</v>
      </c>
      <c r="C655" s="61" t="s">
        <v>428</v>
      </c>
      <c r="D655" s="72" t="str">
        <f t="shared" si="20"/>
        <v>18․47 _ ՀՋ-2026</v>
      </c>
      <c r="E655" s="20" t="s">
        <v>38</v>
      </c>
      <c r="F655" s="20">
        <v>40</v>
      </c>
      <c r="G655" s="20" t="s">
        <v>500</v>
      </c>
      <c r="H655" s="54" t="s">
        <v>716</v>
      </c>
      <c r="I655" s="20" t="str" cm="1">
        <f t="array" ref="I655">_xlfn.IFS(H655="Ոչ ընթացակարգային","12,3",H655="Գնանշման հարցում","13,1",H655="Մեկ անձից գնում","14,1",H655="Բաց մրցույթ","15,2",H655="Պարզեցված ընթացակարգ","12,1")</f>
        <v>12,3</v>
      </c>
      <c r="J655" s="42" t="s">
        <v>312</v>
      </c>
      <c r="K655" s="9"/>
    </row>
    <row r="656" spans="2:11" ht="18" customHeight="1" outlineLevel="1" x14ac:dyDescent="0.3">
      <c r="B656" s="20" t="s">
        <v>815</v>
      </c>
      <c r="C656" s="61" t="s">
        <v>465</v>
      </c>
      <c r="D656" s="72" t="str">
        <f t="shared" si="20"/>
        <v>18․48 _ ՀՋ-2026</v>
      </c>
      <c r="E656" s="20" t="s">
        <v>37</v>
      </c>
      <c r="F656" s="20">
        <v>4</v>
      </c>
      <c r="G656" s="20" t="s">
        <v>500</v>
      </c>
      <c r="H656" s="54" t="s">
        <v>716</v>
      </c>
      <c r="I656" s="20" t="str" cm="1">
        <f t="array" ref="I656">_xlfn.IFS(H656="Ոչ ընթացակարգային","12,3",H656="Գնանշման հարցում","13,1",H656="Մեկ անձից գնում","14,1",H656="Բաց մրցույթ","15,2",H656="Պարզեցված ընթացակարգ","12,1")</f>
        <v>12,3</v>
      </c>
      <c r="J656" s="42" t="s">
        <v>312</v>
      </c>
      <c r="K656" s="9"/>
    </row>
    <row r="657" spans="2:11" ht="18" customHeight="1" outlineLevel="1" x14ac:dyDescent="0.3">
      <c r="B657" s="20" t="s">
        <v>816</v>
      </c>
      <c r="C657" s="61" t="s">
        <v>416</v>
      </c>
      <c r="D657" s="72" t="str">
        <f t="shared" si="20"/>
        <v>18․49 _ ՀՋ-2026</v>
      </c>
      <c r="E657" s="20" t="s">
        <v>37</v>
      </c>
      <c r="F657" s="20">
        <v>4</v>
      </c>
      <c r="G657" s="20" t="s">
        <v>500</v>
      </c>
      <c r="H657" s="54" t="s">
        <v>716</v>
      </c>
      <c r="I657" s="20" t="str" cm="1">
        <f t="array" ref="I657">_xlfn.IFS(H657="Ոչ ընթացակարգային","12,3",H657="Գնանշման հարցում","13,1",H657="Մեկ անձից գնում","14,1",H657="Բաց մրցույթ","15,2",H657="Պարզեցված ընթացակարգ","12,1")</f>
        <v>12,3</v>
      </c>
      <c r="J657" s="42" t="s">
        <v>312</v>
      </c>
      <c r="K657" s="9"/>
    </row>
    <row r="658" spans="2:11" ht="18" customHeight="1" outlineLevel="1" x14ac:dyDescent="0.3">
      <c r="B658" s="20" t="s">
        <v>817</v>
      </c>
      <c r="C658" s="61" t="s">
        <v>417</v>
      </c>
      <c r="D658" s="72" t="str">
        <f t="shared" si="20"/>
        <v>18․50 _ ՀՋ-2026</v>
      </c>
      <c r="E658" s="20" t="s">
        <v>2</v>
      </c>
      <c r="F658" s="20">
        <v>40</v>
      </c>
      <c r="G658" s="20" t="s">
        <v>500</v>
      </c>
      <c r="H658" s="54" t="s">
        <v>716</v>
      </c>
      <c r="I658" s="20" t="str" cm="1">
        <f t="array" ref="I658">_xlfn.IFS(H658="Ոչ ընթացակարգային","12,3",H658="Գնանշման հարցում","13,1",H658="Մեկ անձից գնում","14,1",H658="Բաց մրցույթ","15,2",H658="Պարզեցված ընթացակարգ","12,1")</f>
        <v>12,3</v>
      </c>
      <c r="J658" s="42" t="s">
        <v>312</v>
      </c>
      <c r="K658" s="9"/>
    </row>
    <row r="659" spans="2:11" ht="18" customHeight="1" outlineLevel="1" x14ac:dyDescent="0.3">
      <c r="B659" s="20" t="s">
        <v>818</v>
      </c>
      <c r="C659" s="61" t="s">
        <v>418</v>
      </c>
      <c r="D659" s="72" t="str">
        <f t="shared" si="20"/>
        <v>18․51 _ ՀՋ-2026</v>
      </c>
      <c r="E659" s="20" t="s">
        <v>2</v>
      </c>
      <c r="F659" s="20">
        <v>40</v>
      </c>
      <c r="G659" s="20" t="s">
        <v>500</v>
      </c>
      <c r="H659" s="54" t="s">
        <v>716</v>
      </c>
      <c r="I659" s="20" t="str" cm="1">
        <f t="array" ref="I659">_xlfn.IFS(H659="Ոչ ընթացակարգային","12,3",H659="Գնանշման հարցում","13,1",H659="Մեկ անձից գնում","14,1",H659="Բաց մրցույթ","15,2",H659="Պարզեցված ընթացակարգ","12,1")</f>
        <v>12,3</v>
      </c>
      <c r="J659" s="42" t="s">
        <v>312</v>
      </c>
      <c r="K659" s="9"/>
    </row>
    <row r="660" spans="2:11" ht="18" customHeight="1" outlineLevel="1" x14ac:dyDescent="0.3">
      <c r="B660" s="20" t="s">
        <v>819</v>
      </c>
      <c r="C660" s="61" t="s">
        <v>419</v>
      </c>
      <c r="D660" s="72" t="str">
        <f t="shared" si="20"/>
        <v>18․52 _ ՀՋ-2026</v>
      </c>
      <c r="E660" s="20" t="s">
        <v>2</v>
      </c>
      <c r="F660" s="20">
        <v>8</v>
      </c>
      <c r="G660" s="20" t="s">
        <v>500</v>
      </c>
      <c r="H660" s="54" t="s">
        <v>716</v>
      </c>
      <c r="I660" s="20" t="str" cm="1">
        <f t="array" ref="I660">_xlfn.IFS(H660="Ոչ ընթացակարգային","12,3",H660="Գնանշման հարցում","13,1",H660="Մեկ անձից գնում","14,1",H660="Բաց մրցույթ","15,2",H660="Պարզեցված ընթացակարգ","12,1")</f>
        <v>12,3</v>
      </c>
      <c r="J660" s="42" t="s">
        <v>312</v>
      </c>
      <c r="K660" s="9"/>
    </row>
    <row r="661" spans="2:11" ht="18" customHeight="1" outlineLevel="1" x14ac:dyDescent="0.3">
      <c r="B661" s="20" t="s">
        <v>820</v>
      </c>
      <c r="C661" s="61" t="s">
        <v>420</v>
      </c>
      <c r="D661" s="72" t="str">
        <f t="shared" si="20"/>
        <v>18․53 _ ՀՋ-2026</v>
      </c>
      <c r="E661" s="20" t="s">
        <v>2</v>
      </c>
      <c r="F661" s="20">
        <v>60</v>
      </c>
      <c r="G661" s="20" t="s">
        <v>500</v>
      </c>
      <c r="H661" s="54" t="s">
        <v>716</v>
      </c>
      <c r="I661" s="20" t="str" cm="1">
        <f t="array" ref="I661">_xlfn.IFS(H661="Ոչ ընթացակարգային","12,3",H661="Գնանշման հարցում","13,1",H661="Մեկ անձից գնում","14,1",H661="Բաց մրցույթ","15,2",H661="Պարզեցված ընթացակարգ","12,1")</f>
        <v>12,3</v>
      </c>
      <c r="J661" s="42" t="s">
        <v>312</v>
      </c>
      <c r="K661" s="9"/>
    </row>
    <row r="662" spans="2:11" ht="18" customHeight="1" outlineLevel="1" x14ac:dyDescent="0.3">
      <c r="B662" s="20" t="s">
        <v>821</v>
      </c>
      <c r="C662" s="61" t="s">
        <v>422</v>
      </c>
      <c r="D662" s="72" t="str">
        <f t="shared" si="20"/>
        <v>18․54 _ ՀՋ-2026</v>
      </c>
      <c r="E662" s="20" t="s">
        <v>2</v>
      </c>
      <c r="F662" s="20">
        <v>30</v>
      </c>
      <c r="G662" s="20" t="s">
        <v>500</v>
      </c>
      <c r="H662" s="54" t="s">
        <v>716</v>
      </c>
      <c r="I662" s="20" t="str" cm="1">
        <f t="array" ref="I662">_xlfn.IFS(H662="Ոչ ընթացակարգային","12,3",H662="Գնանշման հարցում","13,1",H662="Մեկ անձից գնում","14,1",H662="Բաց մրցույթ","15,2",H662="Պարզեցված ընթացակարգ","12,1")</f>
        <v>12,3</v>
      </c>
      <c r="J662" s="42" t="s">
        <v>312</v>
      </c>
      <c r="K662" s="9"/>
    </row>
    <row r="663" spans="2:11" ht="18" customHeight="1" outlineLevel="1" x14ac:dyDescent="0.3">
      <c r="B663" s="20" t="s">
        <v>822</v>
      </c>
      <c r="C663" s="61" t="s">
        <v>379</v>
      </c>
      <c r="D663" s="72" t="str">
        <f t="shared" si="20"/>
        <v>18․55 _ ՀՋ-2026</v>
      </c>
      <c r="E663" s="20" t="s">
        <v>2</v>
      </c>
      <c r="F663" s="20">
        <v>250</v>
      </c>
      <c r="G663" s="20" t="s">
        <v>500</v>
      </c>
      <c r="H663" s="54" t="s">
        <v>716</v>
      </c>
      <c r="I663" s="20" t="str" cm="1">
        <f t="array" ref="I663">_xlfn.IFS(H663="Ոչ ընթացակարգային","12,3",H663="Գնանշման հարցում","13,1",H663="Մեկ անձից գնում","14,1",H663="Բաց մրցույթ","15,2",H663="Պարզեցված ընթացակարգ","12,1")</f>
        <v>12,3</v>
      </c>
      <c r="J663" s="42" t="s">
        <v>312</v>
      </c>
      <c r="K663" s="9"/>
    </row>
    <row r="664" spans="2:11" ht="18" customHeight="1" outlineLevel="1" x14ac:dyDescent="0.3">
      <c r="B664" s="20" t="s">
        <v>902</v>
      </c>
      <c r="C664" s="61" t="s">
        <v>903</v>
      </c>
      <c r="D664" s="72" t="str">
        <f t="shared" si="20"/>
        <v>18․56 _ ՀՋ-2026</v>
      </c>
      <c r="E664" s="20" t="s">
        <v>492</v>
      </c>
      <c r="F664" s="20">
        <v>1</v>
      </c>
      <c r="G664" s="20" t="s">
        <v>500</v>
      </c>
      <c r="H664" s="54" t="s">
        <v>716</v>
      </c>
      <c r="I664" s="20" t="str" cm="1">
        <f t="array" ref="I664">_xlfn.IFS(H664="Ոչ ընթացակարգային","12,3",H664="Գնանշման հարցում","13,1",H664="Մեկ անձից գնում","14,1",H664="Բաց մրցույթ","15,2",H664="Պարզեցված ընթացակարգ","12,1")</f>
        <v>12,3</v>
      </c>
      <c r="J664" s="42" t="s">
        <v>312</v>
      </c>
      <c r="K664" s="9"/>
    </row>
    <row r="665" spans="2:11" s="5" customFormat="1" ht="20.25" customHeight="1" x14ac:dyDescent="0.3">
      <c r="B665" s="13">
        <v>19</v>
      </c>
      <c r="C665" s="66" t="s">
        <v>474</v>
      </c>
      <c r="D665" s="71" t="s">
        <v>719</v>
      </c>
      <c r="E665" s="19" t="s">
        <v>492</v>
      </c>
      <c r="F665" s="19">
        <v>1</v>
      </c>
      <c r="G665" s="13" t="s">
        <v>500</v>
      </c>
      <c r="H665" s="55" t="s">
        <v>717</v>
      </c>
      <c r="I665" s="20" t="str" cm="1">
        <f t="array" ref="I665">_xlfn.IFS(H665="Ոչ ընթացակարգային","12,3",H665="Գնանշման հարցում","13,1",H665="Մեկ անձից գնում","14,1",H665="Բաց մրցույթ","15,2",H665="Պարզեցված ընթացակարգ","12,1")</f>
        <v>12,1</v>
      </c>
      <c r="J665" s="41" t="s">
        <v>312</v>
      </c>
      <c r="K665" s="6"/>
    </row>
    <row r="666" spans="2:11" outlineLevel="1" x14ac:dyDescent="0.3">
      <c r="B666" s="48" t="s">
        <v>823</v>
      </c>
      <c r="C666" s="61" t="s">
        <v>474</v>
      </c>
      <c r="D666" s="72" t="s">
        <v>1102</v>
      </c>
      <c r="E666" s="20" t="s">
        <v>1</v>
      </c>
      <c r="F666" s="20">
        <f>2300*4</f>
        <v>9200</v>
      </c>
      <c r="G666" s="20" t="s">
        <v>500</v>
      </c>
      <c r="H666" s="54" t="s">
        <v>717</v>
      </c>
      <c r="I666" s="20" t="str" cm="1">
        <f t="array" ref="I666">_xlfn.IFS(H666="Ոչ ընթացակարգային","12,3",H666="Գնանշման հարցում","13,1",H666="Մեկ անձից գնում","14,1",H666="Բաց մրցույթ","15,2",H666="Պարզեցված ընթացակարգ","12,1")</f>
        <v>12,1</v>
      </c>
      <c r="J666" s="42" t="s">
        <v>312</v>
      </c>
      <c r="K666" s="9"/>
    </row>
    <row r="667" spans="2:11" s="5" customFormat="1" ht="17.25" x14ac:dyDescent="0.3">
      <c r="B667" s="13">
        <v>20</v>
      </c>
      <c r="C667" s="66" t="s">
        <v>479</v>
      </c>
      <c r="D667" s="71" t="s">
        <v>719</v>
      </c>
      <c r="E667" s="19" t="s">
        <v>492</v>
      </c>
      <c r="F667" s="13">
        <v>1</v>
      </c>
      <c r="G667" s="13" t="s">
        <v>500</v>
      </c>
      <c r="H667" s="54" t="s">
        <v>716</v>
      </c>
      <c r="I667" s="20" t="str" cm="1">
        <f t="array" ref="I667">_xlfn.IFS(H667="Ոչ ընթացակարգային","12,3",H667="Գնանշման հարցում","13,1",H667="Մեկ անձից գնում","14,1",H667="Բաց մրցույթ","15,2",H667="Պարզեցված ընթացակարգ","12,1")</f>
        <v>12,3</v>
      </c>
      <c r="J667" s="41" t="s">
        <v>312</v>
      </c>
      <c r="K667" s="6"/>
    </row>
    <row r="668" spans="2:11" outlineLevel="1" x14ac:dyDescent="0.3">
      <c r="B668" s="20" t="s">
        <v>579</v>
      </c>
      <c r="C668" s="61" t="s">
        <v>111</v>
      </c>
      <c r="D668" s="72" t="str">
        <f t="shared" ref="D668:D699" si="21">B668&amp;" " &amp; "_" &amp; " " &amp; "ՀՋ-2026"</f>
        <v>20․1 _ ՀՋ-2026</v>
      </c>
      <c r="E668" s="20" t="s">
        <v>1</v>
      </c>
      <c r="F668" s="20">
        <v>70</v>
      </c>
      <c r="G668" s="20" t="s">
        <v>500</v>
      </c>
      <c r="H668" s="54" t="s">
        <v>716</v>
      </c>
      <c r="I668" s="20" t="str" cm="1">
        <f t="array" ref="I668">_xlfn.IFS(H668="Ոչ ընթացակարգային","12,3",H668="Գնանշման հարցում","13,1",H668="Մեկ անձից գնում","14,1",H668="Բաց մրցույթ","15,2",H668="Պարզեցված ընթացակարգ","12,1")</f>
        <v>12,3</v>
      </c>
      <c r="J668" s="42" t="s">
        <v>312</v>
      </c>
      <c r="K668" s="9"/>
    </row>
    <row r="669" spans="2:11" outlineLevel="1" x14ac:dyDescent="0.3">
      <c r="B669" s="20" t="s">
        <v>580</v>
      </c>
      <c r="C669" s="61" t="s">
        <v>691</v>
      </c>
      <c r="D669" s="72" t="str">
        <f t="shared" si="21"/>
        <v>20․2 _ ՀՋ-2026</v>
      </c>
      <c r="E669" s="20" t="s">
        <v>2</v>
      </c>
      <c r="F669" s="20">
        <v>55</v>
      </c>
      <c r="G669" s="20" t="s">
        <v>500</v>
      </c>
      <c r="H669" s="54" t="s">
        <v>716</v>
      </c>
      <c r="I669" s="20" t="str" cm="1">
        <f t="array" ref="I669">_xlfn.IFS(H669="Ոչ ընթացակարգային","12,3",H669="Գնանշման հարցում","13,1",H669="Մեկ անձից գնում","14,1",H669="Բաց մրցույթ","15,2",H669="Պարզեցված ընթացակարգ","12,1")</f>
        <v>12,3</v>
      </c>
      <c r="J669" s="42" t="s">
        <v>312</v>
      </c>
      <c r="K669" s="9"/>
    </row>
    <row r="670" spans="2:11" outlineLevel="1" x14ac:dyDescent="0.3">
      <c r="B670" s="20" t="s">
        <v>581</v>
      </c>
      <c r="C670" s="61" t="s">
        <v>197</v>
      </c>
      <c r="D670" s="72" t="str">
        <f t="shared" si="21"/>
        <v>20․3 _ ՀՋ-2026</v>
      </c>
      <c r="E670" s="20" t="s">
        <v>67</v>
      </c>
      <c r="F670" s="20">
        <v>5</v>
      </c>
      <c r="G670" s="20" t="s">
        <v>500</v>
      </c>
      <c r="H670" s="54" t="s">
        <v>716</v>
      </c>
      <c r="I670" s="20" t="str" cm="1">
        <f t="array" ref="I670">_xlfn.IFS(H670="Ոչ ընթացակարգային","12,3",H670="Գնանշման հարցում","13,1",H670="Մեկ անձից գնում","14,1",H670="Բաց մրցույթ","15,2",H670="Պարզեցված ընթացակարգ","12,1")</f>
        <v>12,3</v>
      </c>
      <c r="J670" s="42" t="s">
        <v>312</v>
      </c>
      <c r="K670" s="9"/>
    </row>
    <row r="671" spans="2:11" outlineLevel="1" x14ac:dyDescent="0.3">
      <c r="B671" s="20" t="s">
        <v>582</v>
      </c>
      <c r="C671" s="61" t="s">
        <v>246</v>
      </c>
      <c r="D671" s="72" t="str">
        <f t="shared" si="21"/>
        <v>20․4 _ ՀՋ-2026</v>
      </c>
      <c r="E671" s="20" t="s">
        <v>1</v>
      </c>
      <c r="F671" s="20">
        <v>15</v>
      </c>
      <c r="G671" s="20" t="s">
        <v>500</v>
      </c>
      <c r="H671" s="54" t="s">
        <v>716</v>
      </c>
      <c r="I671" s="20" t="str" cm="1">
        <f t="array" ref="I671">_xlfn.IFS(H671="Ոչ ընթացակարգային","12,3",H671="Գնանշման հարցում","13,1",H671="Մեկ անձից գնում","14,1",H671="Բաց մրցույթ","15,2",H671="Պարզեցված ընթացակարգ","12,1")</f>
        <v>12,3</v>
      </c>
      <c r="J671" s="42" t="s">
        <v>312</v>
      </c>
      <c r="K671" s="9"/>
    </row>
    <row r="672" spans="2:11" outlineLevel="1" x14ac:dyDescent="0.3">
      <c r="B672" s="20" t="s">
        <v>901</v>
      </c>
      <c r="C672" s="61" t="s">
        <v>900</v>
      </c>
      <c r="D672" s="72" t="str">
        <f t="shared" si="21"/>
        <v>20․5 _ ՀՋ-2026</v>
      </c>
      <c r="E672" s="20" t="s">
        <v>492</v>
      </c>
      <c r="F672" s="20">
        <v>1</v>
      </c>
      <c r="G672" s="20" t="s">
        <v>500</v>
      </c>
      <c r="H672" s="54" t="s">
        <v>716</v>
      </c>
      <c r="I672" s="20" t="str" cm="1">
        <f t="array" ref="I672">_xlfn.IFS(H672="Ոչ ընթացակարգային","12,3",H672="Գնանշման հարցում","13,1",H672="Մեկ անձից գնում","14,1",H672="Բաց մրցույթ","15,2",H672="Պարզեցված ընթացակարգ","12,1")</f>
        <v>12,3</v>
      </c>
      <c r="J672" s="42" t="s">
        <v>312</v>
      </c>
      <c r="K672" s="9"/>
    </row>
    <row r="673" spans="2:11" s="5" customFormat="1" ht="17.25" x14ac:dyDescent="0.3">
      <c r="B673" s="13">
        <v>21</v>
      </c>
      <c r="C673" s="66" t="s">
        <v>626</v>
      </c>
      <c r="D673" s="71" t="str">
        <f t="shared" si="21"/>
        <v>21 _ ՀՋ-2026</v>
      </c>
      <c r="E673" s="19" t="s">
        <v>492</v>
      </c>
      <c r="F673" s="13">
        <v>1</v>
      </c>
      <c r="G673" s="13" t="s">
        <v>500</v>
      </c>
      <c r="H673" s="54" t="s">
        <v>716</v>
      </c>
      <c r="I673" s="20" t="str" cm="1">
        <f t="array" ref="I673">_xlfn.IFS(H673="Ոչ ընթացակարգային","12,3",H673="Գնանշման հարցում","13,1",H673="Մեկ անձից գնում","14,1",H673="Բաց մրցույթ","15,2",H673="Պարզեցված ընթացակարգ","12,1")</f>
        <v>12,3</v>
      </c>
      <c r="J673" s="41" t="s">
        <v>312</v>
      </c>
      <c r="K673" s="6"/>
    </row>
    <row r="674" spans="2:11" outlineLevel="1" x14ac:dyDescent="0.3">
      <c r="B674" s="20" t="s">
        <v>584</v>
      </c>
      <c r="C674" s="61" t="s">
        <v>127</v>
      </c>
      <c r="D674" s="72" t="str">
        <f t="shared" si="21"/>
        <v>21․1 _ ՀՋ-2026</v>
      </c>
      <c r="E674" s="20" t="s">
        <v>2</v>
      </c>
      <c r="F674" s="20">
        <v>1100</v>
      </c>
      <c r="G674" s="20" t="s">
        <v>500</v>
      </c>
      <c r="H674" s="54" t="s">
        <v>716</v>
      </c>
      <c r="I674" s="20" t="str" cm="1">
        <f t="array" ref="I674">_xlfn.IFS(H674="Ոչ ընթացակարգային","12,3",H674="Գնանշման հարցում","13,1",H674="Մեկ անձից գնում","14,1",H674="Բաց մրցույթ","15,2",H674="Պարզեցված ընթացակարգ","12,1")</f>
        <v>12,3</v>
      </c>
      <c r="J674" s="42" t="s">
        <v>312</v>
      </c>
      <c r="K674" s="9"/>
    </row>
    <row r="675" spans="2:11" outlineLevel="1" x14ac:dyDescent="0.3">
      <c r="B675" s="20" t="s">
        <v>538</v>
      </c>
      <c r="C675" s="61" t="s">
        <v>351</v>
      </c>
      <c r="D675" s="72" t="str">
        <f t="shared" si="21"/>
        <v>21․2 _ ՀՋ-2026</v>
      </c>
      <c r="E675" s="20" t="s">
        <v>2</v>
      </c>
      <c r="F675" s="20">
        <v>10</v>
      </c>
      <c r="G675" s="20" t="s">
        <v>500</v>
      </c>
      <c r="H675" s="54" t="s">
        <v>716</v>
      </c>
      <c r="I675" s="20" t="str" cm="1">
        <f t="array" ref="I675">_xlfn.IFS(H675="Ոչ ընթացակարգային","12,3",H675="Գնանշման հարցում","13,1",H675="Մեկ անձից գնում","14,1",H675="Բաց մրցույթ","15,2",H675="Պարզեցված ընթացակարգ","12,1")</f>
        <v>12,3</v>
      </c>
      <c r="J675" s="42" t="s">
        <v>312</v>
      </c>
      <c r="K675" s="9"/>
    </row>
    <row r="676" spans="2:11" outlineLevel="1" x14ac:dyDescent="0.3">
      <c r="B676" s="20" t="s">
        <v>585</v>
      </c>
      <c r="C676" s="61" t="s">
        <v>327</v>
      </c>
      <c r="D676" s="72" t="str">
        <f t="shared" si="21"/>
        <v>21․3 _ ՀՋ-2026</v>
      </c>
      <c r="E676" s="20" t="s">
        <v>2</v>
      </c>
      <c r="F676" s="20">
        <v>200</v>
      </c>
      <c r="G676" s="20" t="s">
        <v>500</v>
      </c>
      <c r="H676" s="54" t="s">
        <v>716</v>
      </c>
      <c r="I676" s="20" t="str" cm="1">
        <f t="array" ref="I676">_xlfn.IFS(H676="Ոչ ընթացակարգային","12,3",H676="Գնանշման հարցում","13,1",H676="Մեկ անձից գնում","14,1",H676="Բաց մրցույթ","15,2",H676="Պարզեցված ընթացակարգ","12,1")</f>
        <v>12,3</v>
      </c>
      <c r="J676" s="42" t="s">
        <v>312</v>
      </c>
      <c r="K676" s="9"/>
    </row>
    <row r="677" spans="2:11" outlineLevel="1" x14ac:dyDescent="0.3">
      <c r="B677" s="20" t="s">
        <v>587</v>
      </c>
      <c r="C677" s="61" t="s">
        <v>697</v>
      </c>
      <c r="D677" s="72" t="str">
        <f t="shared" si="21"/>
        <v>21․4 _ ՀՋ-2026</v>
      </c>
      <c r="E677" s="20" t="s">
        <v>2</v>
      </c>
      <c r="F677" s="20">
        <v>5</v>
      </c>
      <c r="G677" s="20" t="s">
        <v>500</v>
      </c>
      <c r="H677" s="54" t="s">
        <v>716</v>
      </c>
      <c r="I677" s="20" t="str" cm="1">
        <f t="array" ref="I677">_xlfn.IFS(H677="Ոչ ընթացակարգային","12,3",H677="Գնանշման հարցում","13,1",H677="Մեկ անձից գնում","14,1",H677="Բաց մրցույթ","15,2",H677="Պարզեցված ընթացակարգ","12,1")</f>
        <v>12,3</v>
      </c>
      <c r="J677" s="42" t="s">
        <v>312</v>
      </c>
      <c r="K677" s="9"/>
    </row>
    <row r="678" spans="2:11" outlineLevel="1" x14ac:dyDescent="0.3">
      <c r="B678" s="20" t="s">
        <v>586</v>
      </c>
      <c r="C678" s="61" t="s">
        <v>698</v>
      </c>
      <c r="D678" s="72" t="str">
        <f t="shared" si="21"/>
        <v>21․5 _ ՀՋ-2026</v>
      </c>
      <c r="E678" s="20" t="s">
        <v>2</v>
      </c>
      <c r="F678" s="20">
        <v>5</v>
      </c>
      <c r="G678" s="20" t="s">
        <v>500</v>
      </c>
      <c r="H678" s="54" t="s">
        <v>716</v>
      </c>
      <c r="I678" s="20" t="str" cm="1">
        <f t="array" ref="I678">_xlfn.IFS(H678="Ոչ ընթացակարգային","12,3",H678="Գնանշման հարցում","13,1",H678="Մեկ անձից գնում","14,1",H678="Բաց մրցույթ","15,2",H678="Պարզեցված ընթացակարգ","12,1")</f>
        <v>12,3</v>
      </c>
      <c r="J678" s="42" t="s">
        <v>312</v>
      </c>
      <c r="K678" s="9"/>
    </row>
    <row r="679" spans="2:11" outlineLevel="1" x14ac:dyDescent="0.3">
      <c r="B679" s="20" t="s">
        <v>588</v>
      </c>
      <c r="C679" s="61" t="s">
        <v>699</v>
      </c>
      <c r="D679" s="72" t="str">
        <f t="shared" si="21"/>
        <v>21․6 _ ՀՋ-2026</v>
      </c>
      <c r="E679" s="20" t="s">
        <v>2</v>
      </c>
      <c r="F679" s="20">
        <v>40</v>
      </c>
      <c r="G679" s="20" t="s">
        <v>500</v>
      </c>
      <c r="H679" s="54" t="s">
        <v>716</v>
      </c>
      <c r="I679" s="20" t="str" cm="1">
        <f t="array" ref="I679">_xlfn.IFS(H679="Ոչ ընթացակարգային","12,3",H679="Գնանշման հարցում","13,1",H679="Մեկ անձից գնում","14,1",H679="Բաց մրցույթ","15,2",H679="Պարզեցված ընթացակարգ","12,1")</f>
        <v>12,3</v>
      </c>
      <c r="J679" s="42" t="s">
        <v>312</v>
      </c>
      <c r="K679" s="9"/>
    </row>
    <row r="680" spans="2:11" outlineLevel="1" x14ac:dyDescent="0.3">
      <c r="B680" s="20" t="s">
        <v>589</v>
      </c>
      <c r="C680" s="61" t="s">
        <v>370</v>
      </c>
      <c r="D680" s="72" t="str">
        <f t="shared" si="21"/>
        <v>21․7 _ ՀՋ-2026</v>
      </c>
      <c r="E680" s="20" t="s">
        <v>2</v>
      </c>
      <c r="F680" s="20">
        <v>5</v>
      </c>
      <c r="G680" s="20" t="s">
        <v>500</v>
      </c>
      <c r="H680" s="54" t="s">
        <v>716</v>
      </c>
      <c r="I680" s="20" t="str" cm="1">
        <f t="array" ref="I680">_xlfn.IFS(H680="Ոչ ընթացակարգային","12,3",H680="Գնանշման հարցում","13,1",H680="Մեկ անձից գնում","14,1",H680="Բաց մրցույթ","15,2",H680="Պարզեցված ընթացակարգ","12,1")</f>
        <v>12,3</v>
      </c>
      <c r="J680" s="42" t="s">
        <v>312</v>
      </c>
      <c r="K680" s="9"/>
    </row>
    <row r="681" spans="2:11" outlineLevel="1" x14ac:dyDescent="0.3">
      <c r="B681" s="20" t="s">
        <v>590</v>
      </c>
      <c r="C681" s="61" t="s">
        <v>325</v>
      </c>
      <c r="D681" s="72" t="str">
        <f t="shared" si="21"/>
        <v>21․8 _ ՀՋ-2026</v>
      </c>
      <c r="E681" s="20" t="s">
        <v>2</v>
      </c>
      <c r="F681" s="20">
        <v>10</v>
      </c>
      <c r="G681" s="20" t="s">
        <v>500</v>
      </c>
      <c r="H681" s="54" t="s">
        <v>716</v>
      </c>
      <c r="I681" s="20" t="str" cm="1">
        <f t="array" ref="I681">_xlfn.IFS(H681="Ոչ ընթացակարգային","12,3",H681="Գնանշման հարցում","13,1",H681="Մեկ անձից գնում","14,1",H681="Բաց մրցույթ","15,2",H681="Պարզեցված ընթացակարգ","12,1")</f>
        <v>12,3</v>
      </c>
      <c r="J681" s="42" t="s">
        <v>312</v>
      </c>
      <c r="K681" s="9"/>
    </row>
    <row r="682" spans="2:11" outlineLevel="1" x14ac:dyDescent="0.3">
      <c r="B682" s="20" t="s">
        <v>591</v>
      </c>
      <c r="C682" s="61" t="s">
        <v>332</v>
      </c>
      <c r="D682" s="72" t="str">
        <f t="shared" si="21"/>
        <v>21․9 _ ՀՋ-2026</v>
      </c>
      <c r="E682" s="20" t="s">
        <v>2</v>
      </c>
      <c r="F682" s="20">
        <v>3</v>
      </c>
      <c r="G682" s="20" t="s">
        <v>500</v>
      </c>
      <c r="H682" s="54" t="s">
        <v>716</v>
      </c>
      <c r="I682" s="20" t="str" cm="1">
        <f t="array" ref="I682">_xlfn.IFS(H682="Ոչ ընթացակարգային","12,3",H682="Գնանշման հարցում","13,1",H682="Մեկ անձից գնում","14,1",H682="Բաց մրցույթ","15,2",H682="Պարզեցված ընթացակարգ","12,1")</f>
        <v>12,3</v>
      </c>
      <c r="J682" s="42" t="s">
        <v>312</v>
      </c>
      <c r="K682" s="9"/>
    </row>
    <row r="683" spans="2:11" outlineLevel="1" x14ac:dyDescent="0.3">
      <c r="B683" s="20" t="s">
        <v>592</v>
      </c>
      <c r="C683" s="61" t="s">
        <v>700</v>
      </c>
      <c r="D683" s="72" t="str">
        <f t="shared" si="21"/>
        <v>21․10 _ ՀՋ-2026</v>
      </c>
      <c r="E683" s="20" t="s">
        <v>2</v>
      </c>
      <c r="F683" s="20">
        <v>3</v>
      </c>
      <c r="G683" s="20" t="s">
        <v>500</v>
      </c>
      <c r="H683" s="54" t="s">
        <v>716</v>
      </c>
      <c r="I683" s="20" t="str" cm="1">
        <f t="array" ref="I683">_xlfn.IFS(H683="Ոչ ընթացակարգային","12,3",H683="Գնանշման հարցում","13,1",H683="Մեկ անձից գնում","14,1",H683="Բաց մրցույթ","15,2",H683="Պարզեցված ընթացակարգ","12,1")</f>
        <v>12,3</v>
      </c>
      <c r="J683" s="42" t="s">
        <v>312</v>
      </c>
      <c r="K683" s="9"/>
    </row>
    <row r="684" spans="2:11" outlineLevel="1" x14ac:dyDescent="0.3">
      <c r="B684" s="20" t="s">
        <v>593</v>
      </c>
      <c r="C684" s="61" t="s">
        <v>352</v>
      </c>
      <c r="D684" s="72" t="str">
        <f t="shared" si="21"/>
        <v>21․11 _ ՀՋ-2026</v>
      </c>
      <c r="E684" s="20" t="s">
        <v>2</v>
      </c>
      <c r="F684" s="20">
        <v>10</v>
      </c>
      <c r="G684" s="20" t="s">
        <v>500</v>
      </c>
      <c r="H684" s="54" t="s">
        <v>716</v>
      </c>
      <c r="I684" s="20" t="str" cm="1">
        <f t="array" ref="I684">_xlfn.IFS(H684="Ոչ ընթացակարգային","12,3",H684="Գնանշման հարցում","13,1",H684="Մեկ անձից գնում","14,1",H684="Բաց մրցույթ","15,2",H684="Պարզեցված ընթացակարգ","12,1")</f>
        <v>12,3</v>
      </c>
      <c r="J684" s="42" t="s">
        <v>312</v>
      </c>
      <c r="K684" s="9"/>
    </row>
    <row r="685" spans="2:11" outlineLevel="1" x14ac:dyDescent="0.3">
      <c r="B685" s="20" t="s">
        <v>594</v>
      </c>
      <c r="C685" s="61" t="s">
        <v>701</v>
      </c>
      <c r="D685" s="72" t="str">
        <f t="shared" si="21"/>
        <v>21․12 _ ՀՋ-2026</v>
      </c>
      <c r="E685" s="20" t="s">
        <v>2</v>
      </c>
      <c r="F685" s="20">
        <v>10</v>
      </c>
      <c r="G685" s="20" t="s">
        <v>500</v>
      </c>
      <c r="H685" s="54" t="s">
        <v>716</v>
      </c>
      <c r="I685" s="20" t="str" cm="1">
        <f t="array" ref="I685">_xlfn.IFS(H685="Ոչ ընթացակարգային","12,3",H685="Գնանշման հարցում","13,1",H685="Մեկ անձից գնում","14,1",H685="Բաց մրցույթ","15,2",H685="Պարզեցված ընթացակարգ","12,1")</f>
        <v>12,3</v>
      </c>
      <c r="J685" s="42" t="s">
        <v>312</v>
      </c>
      <c r="K685" s="9"/>
    </row>
    <row r="686" spans="2:11" outlineLevel="1" x14ac:dyDescent="0.3">
      <c r="B686" s="20" t="s">
        <v>595</v>
      </c>
      <c r="C686" s="61" t="s">
        <v>365</v>
      </c>
      <c r="D686" s="72" t="str">
        <f t="shared" si="21"/>
        <v>21․13 _ ՀՋ-2026</v>
      </c>
      <c r="E686" s="20" t="s">
        <v>2</v>
      </c>
      <c r="F686" s="20">
        <v>20</v>
      </c>
      <c r="G686" s="20" t="s">
        <v>500</v>
      </c>
      <c r="H686" s="54" t="s">
        <v>716</v>
      </c>
      <c r="I686" s="20" t="str" cm="1">
        <f t="array" ref="I686">_xlfn.IFS(H686="Ոչ ընթացակարգային","12,3",H686="Գնանշման հարցում","13,1",H686="Մեկ անձից գնում","14,1",H686="Բաց մրցույթ","15,2",H686="Պարզեցված ընթացակարգ","12,1")</f>
        <v>12,3</v>
      </c>
      <c r="J686" s="42" t="s">
        <v>312</v>
      </c>
      <c r="K686" s="9"/>
    </row>
    <row r="687" spans="2:11" outlineLevel="1" x14ac:dyDescent="0.3">
      <c r="B687" s="20" t="s">
        <v>596</v>
      </c>
      <c r="C687" s="61" t="s">
        <v>330</v>
      </c>
      <c r="D687" s="72" t="str">
        <f t="shared" si="21"/>
        <v>21․14 _ ՀՋ-2026</v>
      </c>
      <c r="E687" s="20" t="s">
        <v>2</v>
      </c>
      <c r="F687" s="20">
        <v>5</v>
      </c>
      <c r="G687" s="20" t="s">
        <v>500</v>
      </c>
      <c r="H687" s="54" t="s">
        <v>716</v>
      </c>
      <c r="I687" s="20" t="str" cm="1">
        <f t="array" ref="I687">_xlfn.IFS(H687="Ոչ ընթացակարգային","12,3",H687="Գնանշման հարցում","13,1",H687="Մեկ անձից գնում","14,1",H687="Բաց մրցույթ","15,2",H687="Պարզեցված ընթացակարգ","12,1")</f>
        <v>12,3</v>
      </c>
      <c r="J687" s="42" t="s">
        <v>312</v>
      </c>
      <c r="K687" s="9"/>
    </row>
    <row r="688" spans="2:11" outlineLevel="1" x14ac:dyDescent="0.3">
      <c r="B688" s="20" t="s">
        <v>597</v>
      </c>
      <c r="C688" s="61" t="s">
        <v>362</v>
      </c>
      <c r="D688" s="72" t="str">
        <f t="shared" si="21"/>
        <v>21․15 _ ՀՋ-2026</v>
      </c>
      <c r="E688" s="20" t="s">
        <v>2</v>
      </c>
      <c r="F688" s="20">
        <v>2</v>
      </c>
      <c r="G688" s="20" t="s">
        <v>500</v>
      </c>
      <c r="H688" s="54" t="s">
        <v>716</v>
      </c>
      <c r="I688" s="20" t="str" cm="1">
        <f t="array" ref="I688">_xlfn.IFS(H688="Ոչ ընթացակարգային","12,3",H688="Գնանշման հարցում","13,1",H688="Մեկ անձից գնում","14,1",H688="Բաց մրցույթ","15,2",H688="Պարզեցված ընթացակարգ","12,1")</f>
        <v>12,3</v>
      </c>
      <c r="J688" s="42" t="s">
        <v>312</v>
      </c>
      <c r="K688" s="9"/>
    </row>
    <row r="689" spans="2:11" outlineLevel="1" x14ac:dyDescent="0.3">
      <c r="B689" s="20" t="s">
        <v>598</v>
      </c>
      <c r="C689" s="61" t="s">
        <v>353</v>
      </c>
      <c r="D689" s="72" t="str">
        <f t="shared" si="21"/>
        <v>21․16 _ ՀՋ-2026</v>
      </c>
      <c r="E689" s="20" t="s">
        <v>2</v>
      </c>
      <c r="F689" s="20">
        <v>2</v>
      </c>
      <c r="G689" s="20" t="s">
        <v>500</v>
      </c>
      <c r="H689" s="54" t="s">
        <v>716</v>
      </c>
      <c r="I689" s="20" t="str" cm="1">
        <f t="array" ref="I689">_xlfn.IFS(H689="Ոչ ընթացակարգային","12,3",H689="Գնանշման հարցում","13,1",H689="Մեկ անձից գնում","14,1",H689="Բաց մրցույթ","15,2",H689="Պարզեցված ընթացակարգ","12,1")</f>
        <v>12,3</v>
      </c>
      <c r="J689" s="42" t="s">
        <v>312</v>
      </c>
      <c r="K689" s="9"/>
    </row>
    <row r="690" spans="2:11" outlineLevel="1" x14ac:dyDescent="0.3">
      <c r="B690" s="20" t="s">
        <v>599</v>
      </c>
      <c r="C690" s="61" t="s">
        <v>364</v>
      </c>
      <c r="D690" s="72" t="str">
        <f t="shared" si="21"/>
        <v>21․17 _ ՀՋ-2026</v>
      </c>
      <c r="E690" s="20" t="s">
        <v>2</v>
      </c>
      <c r="F690" s="20">
        <v>30</v>
      </c>
      <c r="G690" s="20" t="s">
        <v>500</v>
      </c>
      <c r="H690" s="54" t="s">
        <v>716</v>
      </c>
      <c r="I690" s="20" t="str" cm="1">
        <f t="array" ref="I690">_xlfn.IFS(H690="Ոչ ընթացակարգային","12,3",H690="Գնանշման հարցում","13,1",H690="Մեկ անձից գնում","14,1",H690="Բաց մրցույթ","15,2",H690="Պարզեցված ընթացակարգ","12,1")</f>
        <v>12,3</v>
      </c>
      <c r="J690" s="42" t="s">
        <v>312</v>
      </c>
      <c r="K690" s="9"/>
    </row>
    <row r="691" spans="2:11" outlineLevel="1" x14ac:dyDescent="0.3">
      <c r="B691" s="20" t="s">
        <v>600</v>
      </c>
      <c r="C691" s="61" t="s">
        <v>331</v>
      </c>
      <c r="D691" s="72" t="str">
        <f t="shared" si="21"/>
        <v>21․18 _ ՀՋ-2026</v>
      </c>
      <c r="E691" s="20" t="s">
        <v>2</v>
      </c>
      <c r="F691" s="20">
        <v>10</v>
      </c>
      <c r="G691" s="20" t="s">
        <v>500</v>
      </c>
      <c r="H691" s="54" t="s">
        <v>716</v>
      </c>
      <c r="I691" s="20" t="str" cm="1">
        <f t="array" ref="I691">_xlfn.IFS(H691="Ոչ ընթացակարգային","12,3",H691="Գնանշման հարցում","13,1",H691="Մեկ անձից գնում","14,1",H691="Բաց մրցույթ","15,2",H691="Պարզեցված ընթացակարգ","12,1")</f>
        <v>12,3</v>
      </c>
      <c r="J691" s="42" t="s">
        <v>312</v>
      </c>
      <c r="K691" s="9"/>
    </row>
    <row r="692" spans="2:11" outlineLevel="1" x14ac:dyDescent="0.3">
      <c r="B692" s="20" t="s">
        <v>601</v>
      </c>
      <c r="C692" s="61" t="s">
        <v>702</v>
      </c>
      <c r="D692" s="72" t="str">
        <f t="shared" si="21"/>
        <v>21․19 _ ՀՋ-2026</v>
      </c>
      <c r="E692" s="20" t="s">
        <v>2</v>
      </c>
      <c r="F692" s="20">
        <v>1</v>
      </c>
      <c r="G692" s="20" t="s">
        <v>500</v>
      </c>
      <c r="H692" s="54" t="s">
        <v>716</v>
      </c>
      <c r="I692" s="20" t="str" cm="1">
        <f t="array" ref="I692">_xlfn.IFS(H692="Ոչ ընթացակարգային","12,3",H692="Գնանշման հարցում","13,1",H692="Մեկ անձից գնում","14,1",H692="Բաց մրցույթ","15,2",H692="Պարզեցված ընթացակարգ","12,1")</f>
        <v>12,3</v>
      </c>
      <c r="J692" s="42" t="s">
        <v>312</v>
      </c>
      <c r="K692" s="9"/>
    </row>
    <row r="693" spans="2:11" outlineLevel="1" x14ac:dyDescent="0.3">
      <c r="B693" s="20" t="s">
        <v>602</v>
      </c>
      <c r="C693" s="61" t="s">
        <v>361</v>
      </c>
      <c r="D693" s="72" t="str">
        <f t="shared" si="21"/>
        <v>21․20 _ ՀՋ-2026</v>
      </c>
      <c r="E693" s="20" t="s">
        <v>110</v>
      </c>
      <c r="F693" s="20">
        <v>50</v>
      </c>
      <c r="G693" s="20" t="s">
        <v>500</v>
      </c>
      <c r="H693" s="54" t="s">
        <v>716</v>
      </c>
      <c r="I693" s="20" t="str" cm="1">
        <f t="array" ref="I693">_xlfn.IFS(H693="Ոչ ընթացակարգային","12,3",H693="Գնանշման հարցում","13,1",H693="Մեկ անձից գնում","14,1",H693="Բաց մրցույթ","15,2",H693="Պարզեցված ընթացակարգ","12,1")</f>
        <v>12,3</v>
      </c>
      <c r="J693" s="42" t="s">
        <v>312</v>
      </c>
      <c r="K693" s="9"/>
    </row>
    <row r="694" spans="2:11" outlineLevel="1" x14ac:dyDescent="0.3">
      <c r="B694" s="20" t="s">
        <v>603</v>
      </c>
      <c r="C694" s="61" t="s">
        <v>324</v>
      </c>
      <c r="D694" s="72" t="str">
        <f t="shared" si="21"/>
        <v>21․21 _ ՀՋ-2026</v>
      </c>
      <c r="E694" s="20" t="s">
        <v>110</v>
      </c>
      <c r="F694" s="20">
        <v>210</v>
      </c>
      <c r="G694" s="20" t="s">
        <v>500</v>
      </c>
      <c r="H694" s="54" t="s">
        <v>716</v>
      </c>
      <c r="I694" s="20" t="str" cm="1">
        <f t="array" ref="I694">_xlfn.IFS(H694="Ոչ ընթացակարգային","12,3",H694="Գնանշման հարցում","13,1",H694="Մեկ անձից գնում","14,1",H694="Բաց մրցույթ","15,2",H694="Պարզեցված ընթացակարգ","12,1")</f>
        <v>12,3</v>
      </c>
      <c r="J694" s="42" t="s">
        <v>312</v>
      </c>
      <c r="K694" s="9"/>
    </row>
    <row r="695" spans="2:11" outlineLevel="1" x14ac:dyDescent="0.3">
      <c r="B695" s="20" t="s">
        <v>604</v>
      </c>
      <c r="C695" s="61" t="s">
        <v>326</v>
      </c>
      <c r="D695" s="72" t="str">
        <f t="shared" si="21"/>
        <v>21․22 _ ՀՋ-2026</v>
      </c>
      <c r="E695" s="20" t="s">
        <v>2</v>
      </c>
      <c r="F695" s="20">
        <v>6</v>
      </c>
      <c r="G695" s="20" t="s">
        <v>500</v>
      </c>
      <c r="H695" s="54" t="s">
        <v>716</v>
      </c>
      <c r="I695" s="20" t="str" cm="1">
        <f t="array" ref="I695">_xlfn.IFS(H695="Ոչ ընթացակարգային","12,3",H695="Գնանշման հարցում","13,1",H695="Մեկ անձից գնում","14,1",H695="Բաց մրցույթ","15,2",H695="Պարզեցված ընթացակարգ","12,1")</f>
        <v>12,3</v>
      </c>
      <c r="J695" s="42" t="s">
        <v>312</v>
      </c>
      <c r="K695" s="9"/>
    </row>
    <row r="696" spans="2:11" outlineLevel="1" x14ac:dyDescent="0.3">
      <c r="B696" s="20" t="s">
        <v>605</v>
      </c>
      <c r="C696" s="61" t="s">
        <v>328</v>
      </c>
      <c r="D696" s="72" t="str">
        <f t="shared" si="21"/>
        <v>21․23 _ ՀՋ-2026</v>
      </c>
      <c r="E696" s="20" t="s">
        <v>2</v>
      </c>
      <c r="F696" s="20">
        <v>6</v>
      </c>
      <c r="G696" s="20" t="s">
        <v>500</v>
      </c>
      <c r="H696" s="54" t="s">
        <v>716</v>
      </c>
      <c r="I696" s="20" t="str" cm="1">
        <f t="array" ref="I696">_xlfn.IFS(H696="Ոչ ընթացակարգային","12,3",H696="Գնանշման հարցում","13,1",H696="Մեկ անձից գնում","14,1",H696="Բաց մրցույթ","15,2",H696="Պարզեցված ընթացակարգ","12,1")</f>
        <v>12,3</v>
      </c>
      <c r="J696" s="42" t="s">
        <v>312</v>
      </c>
      <c r="K696" s="9"/>
    </row>
    <row r="697" spans="2:11" outlineLevel="1" x14ac:dyDescent="0.3">
      <c r="B697" s="20" t="s">
        <v>606</v>
      </c>
      <c r="C697" s="61" t="s">
        <v>359</v>
      </c>
      <c r="D697" s="72" t="str">
        <f t="shared" si="21"/>
        <v>21․24 _ ՀՋ-2026</v>
      </c>
      <c r="E697" s="20" t="s">
        <v>50</v>
      </c>
      <c r="F697" s="20">
        <v>30</v>
      </c>
      <c r="G697" s="20" t="s">
        <v>500</v>
      </c>
      <c r="H697" s="54" t="s">
        <v>716</v>
      </c>
      <c r="I697" s="20" t="str" cm="1">
        <f t="array" ref="I697">_xlfn.IFS(H697="Ոչ ընթացակարգային","12,3",H697="Գնանշման հարցում","13,1",H697="Մեկ անձից գնում","14,1",H697="Բաց մրցույթ","15,2",H697="Պարզեցված ընթացակարգ","12,1")</f>
        <v>12,3</v>
      </c>
      <c r="J697" s="42" t="s">
        <v>312</v>
      </c>
      <c r="K697" s="9"/>
    </row>
    <row r="698" spans="2:11" outlineLevel="1" x14ac:dyDescent="0.3">
      <c r="B698" s="20" t="s">
        <v>607</v>
      </c>
      <c r="C698" s="61" t="s">
        <v>371</v>
      </c>
      <c r="D698" s="72" t="str">
        <f t="shared" si="21"/>
        <v>21․25 _ ՀՋ-2026</v>
      </c>
      <c r="E698" s="20" t="s">
        <v>2</v>
      </c>
      <c r="F698" s="20">
        <v>2</v>
      </c>
      <c r="G698" s="20" t="s">
        <v>500</v>
      </c>
      <c r="H698" s="54" t="s">
        <v>716</v>
      </c>
      <c r="I698" s="20" t="str" cm="1">
        <f t="array" ref="I698">_xlfn.IFS(H698="Ոչ ընթացակարգային","12,3",H698="Գնանշման հարցում","13,1",H698="Մեկ անձից գնում","14,1",H698="Բաց մրցույթ","15,2",H698="Պարզեցված ընթացակարգ","12,1")</f>
        <v>12,3</v>
      </c>
      <c r="J698" s="42" t="s">
        <v>312</v>
      </c>
      <c r="K698" s="9"/>
    </row>
    <row r="699" spans="2:11" outlineLevel="1" x14ac:dyDescent="0.3">
      <c r="B699" s="20" t="s">
        <v>608</v>
      </c>
      <c r="C699" s="61" t="s">
        <v>340</v>
      </c>
      <c r="D699" s="72" t="str">
        <f t="shared" si="21"/>
        <v>21․26 _ ՀՋ-2026</v>
      </c>
      <c r="E699" s="20" t="s">
        <v>2</v>
      </c>
      <c r="F699" s="20">
        <v>21</v>
      </c>
      <c r="G699" s="20" t="s">
        <v>500</v>
      </c>
      <c r="H699" s="54" t="s">
        <v>716</v>
      </c>
      <c r="I699" s="20" t="str" cm="1">
        <f t="array" ref="I699">_xlfn.IFS(H699="Ոչ ընթացակարգային","12,3",H699="Գնանշման հարցում","13,1",H699="Մեկ անձից գնում","14,1",H699="Բաց մրցույթ","15,2",H699="Պարզեցված ընթացակարգ","12,1")</f>
        <v>12,3</v>
      </c>
      <c r="J699" s="42" t="s">
        <v>312</v>
      </c>
      <c r="K699" s="9"/>
    </row>
    <row r="700" spans="2:11" outlineLevel="1" x14ac:dyDescent="0.3">
      <c r="B700" s="20" t="s">
        <v>609</v>
      </c>
      <c r="C700" s="61" t="s">
        <v>703</v>
      </c>
      <c r="D700" s="72" t="str">
        <f t="shared" ref="D700:D731" si="22">B700&amp;" " &amp; "_" &amp; " " &amp; "ՀՋ-2026"</f>
        <v>21․27 _ ՀՋ-2026</v>
      </c>
      <c r="E700" s="20" t="s">
        <v>2</v>
      </c>
      <c r="F700" s="20">
        <v>3</v>
      </c>
      <c r="G700" s="20" t="s">
        <v>500</v>
      </c>
      <c r="H700" s="54" t="s">
        <v>716</v>
      </c>
      <c r="I700" s="20" t="str" cm="1">
        <f t="array" ref="I700">_xlfn.IFS(H700="Ոչ ընթացակարգային","12,3",H700="Գնանշման հարցում","13,1",H700="Մեկ անձից գնում","14,1",H700="Բաց մրցույթ","15,2",H700="Պարզեցված ընթացակարգ","12,1")</f>
        <v>12,3</v>
      </c>
      <c r="J700" s="42" t="s">
        <v>312</v>
      </c>
      <c r="K700" s="9"/>
    </row>
    <row r="701" spans="2:11" outlineLevel="1" x14ac:dyDescent="0.3">
      <c r="B701" s="20" t="s">
        <v>610</v>
      </c>
      <c r="C701" s="61" t="s">
        <v>704</v>
      </c>
      <c r="D701" s="72" t="str">
        <f t="shared" si="22"/>
        <v>21․28 _ ՀՋ-2026</v>
      </c>
      <c r="E701" s="20" t="s">
        <v>2</v>
      </c>
      <c r="F701" s="20">
        <v>1</v>
      </c>
      <c r="G701" s="20" t="s">
        <v>500</v>
      </c>
      <c r="H701" s="54" t="s">
        <v>716</v>
      </c>
      <c r="I701" s="20" t="str" cm="1">
        <f t="array" ref="I701">_xlfn.IFS(H701="Ոչ ընթացակարգային","12,3",H701="Գնանշման հարցում","13,1",H701="Մեկ անձից գնում","14,1",H701="Բաց մրցույթ","15,2",H701="Պարզեցված ընթացակարգ","12,1")</f>
        <v>12,3</v>
      </c>
      <c r="J701" s="42" t="s">
        <v>312</v>
      </c>
      <c r="K701" s="9"/>
    </row>
    <row r="702" spans="2:11" outlineLevel="1" x14ac:dyDescent="0.3">
      <c r="B702" s="20" t="s">
        <v>611</v>
      </c>
      <c r="C702" s="61" t="s">
        <v>347</v>
      </c>
      <c r="D702" s="72" t="str">
        <f t="shared" si="22"/>
        <v>21․29 _ ՀՋ-2026</v>
      </c>
      <c r="E702" s="20" t="s">
        <v>2</v>
      </c>
      <c r="F702" s="20">
        <v>2</v>
      </c>
      <c r="G702" s="20" t="s">
        <v>500</v>
      </c>
      <c r="H702" s="54" t="s">
        <v>716</v>
      </c>
      <c r="I702" s="20" t="str" cm="1">
        <f t="array" ref="I702">_xlfn.IFS(H702="Ոչ ընթացակարգային","12,3",H702="Գնանշման հարցում","13,1",H702="Մեկ անձից գնում","14,1",H702="Բաց մրցույթ","15,2",H702="Պարզեցված ընթացակարգ","12,1")</f>
        <v>12,3</v>
      </c>
      <c r="J702" s="42" t="s">
        <v>312</v>
      </c>
      <c r="K702" s="9"/>
    </row>
    <row r="703" spans="2:11" outlineLevel="1" x14ac:dyDescent="0.3">
      <c r="B703" s="20" t="s">
        <v>612</v>
      </c>
      <c r="C703" s="61" t="s">
        <v>705</v>
      </c>
      <c r="D703" s="72" t="str">
        <f t="shared" si="22"/>
        <v>21․30 _ ՀՋ-2026</v>
      </c>
      <c r="E703" s="20" t="s">
        <v>2</v>
      </c>
      <c r="F703" s="20">
        <v>2</v>
      </c>
      <c r="G703" s="20" t="s">
        <v>500</v>
      </c>
      <c r="H703" s="54" t="s">
        <v>716</v>
      </c>
      <c r="I703" s="20" t="str" cm="1">
        <f t="array" ref="I703">_xlfn.IFS(H703="Ոչ ընթացակարգային","12,3",H703="Գնանշման հարցում","13,1",H703="Մեկ անձից գնում","14,1",H703="Բաց մրցույթ","15,2",H703="Պարզեցված ընթացակարգ","12,1")</f>
        <v>12,3</v>
      </c>
      <c r="J703" s="42" t="s">
        <v>312</v>
      </c>
      <c r="K703" s="9"/>
    </row>
    <row r="704" spans="2:11" outlineLevel="1" x14ac:dyDescent="0.3">
      <c r="B704" s="20" t="s">
        <v>613</v>
      </c>
      <c r="C704" s="61" t="s">
        <v>248</v>
      </c>
      <c r="D704" s="72" t="str">
        <f t="shared" si="22"/>
        <v>21․31 _ ՀՋ-2026</v>
      </c>
      <c r="E704" s="20" t="s">
        <v>113</v>
      </c>
      <c r="F704" s="20">
        <v>200</v>
      </c>
      <c r="G704" s="20" t="s">
        <v>500</v>
      </c>
      <c r="H704" s="54" t="s">
        <v>716</v>
      </c>
      <c r="I704" s="20" t="str" cm="1">
        <f t="array" ref="I704">_xlfn.IFS(H704="Ոչ ընթացակարգային","12,3",H704="Գնանշման հարցում","13,1",H704="Մեկ անձից գնում","14,1",H704="Բաց մրցույթ","15,2",H704="Պարզեցված ընթացակարգ","12,1")</f>
        <v>12,3</v>
      </c>
      <c r="J704" s="42" t="s">
        <v>312</v>
      </c>
      <c r="K704" s="9"/>
    </row>
    <row r="705" spans="2:11" outlineLevel="1" x14ac:dyDescent="0.3">
      <c r="B705" s="20" t="s">
        <v>614</v>
      </c>
      <c r="C705" s="61" t="s">
        <v>706</v>
      </c>
      <c r="D705" s="72" t="str">
        <f t="shared" si="22"/>
        <v>21․32 _ ՀՋ-2026</v>
      </c>
      <c r="E705" s="20" t="s">
        <v>2</v>
      </c>
      <c r="F705" s="20">
        <v>2</v>
      </c>
      <c r="G705" s="20" t="s">
        <v>500</v>
      </c>
      <c r="H705" s="54" t="s">
        <v>716</v>
      </c>
      <c r="I705" s="20" t="str" cm="1">
        <f t="array" ref="I705">_xlfn.IFS(H705="Ոչ ընթացակարգային","12,3",H705="Գնանշման հարցում","13,1",H705="Մեկ անձից գնում","14,1",H705="Բաց մրցույթ","15,2",H705="Պարզեցված ընթացակարգ","12,1")</f>
        <v>12,3</v>
      </c>
      <c r="J705" s="42" t="s">
        <v>312</v>
      </c>
      <c r="K705" s="9"/>
    </row>
    <row r="706" spans="2:11" outlineLevel="1" x14ac:dyDescent="0.3">
      <c r="B706" s="20" t="s">
        <v>615</v>
      </c>
      <c r="C706" s="61" t="s">
        <v>329</v>
      </c>
      <c r="D706" s="72" t="str">
        <f t="shared" si="22"/>
        <v>21․33 _ ՀՋ-2026</v>
      </c>
      <c r="E706" s="20" t="s">
        <v>50</v>
      </c>
      <c r="F706" s="20">
        <v>50</v>
      </c>
      <c r="G706" s="20" t="s">
        <v>500</v>
      </c>
      <c r="H706" s="54" t="s">
        <v>716</v>
      </c>
      <c r="I706" s="20" t="str" cm="1">
        <f t="array" ref="I706">_xlfn.IFS(H706="Ոչ ընթացակարգային","12,3",H706="Գնանշման հարցում","13,1",H706="Մեկ անձից գնում","14,1",H706="Բաց մրցույթ","15,2",H706="Պարզեցված ընթացակարգ","12,1")</f>
        <v>12,3</v>
      </c>
      <c r="J706" s="42" t="s">
        <v>312</v>
      </c>
      <c r="K706" s="9"/>
    </row>
    <row r="707" spans="2:11" outlineLevel="1" x14ac:dyDescent="0.3">
      <c r="B707" s="20" t="s">
        <v>616</v>
      </c>
      <c r="C707" s="61" t="s">
        <v>707</v>
      </c>
      <c r="D707" s="72" t="str">
        <f t="shared" si="22"/>
        <v>21․34 _ ՀՋ-2026</v>
      </c>
      <c r="E707" s="20" t="s">
        <v>2</v>
      </c>
      <c r="F707" s="20">
        <v>200</v>
      </c>
      <c r="G707" s="20" t="s">
        <v>500</v>
      </c>
      <c r="H707" s="54" t="s">
        <v>716</v>
      </c>
      <c r="I707" s="20" t="str" cm="1">
        <f t="array" ref="I707">_xlfn.IFS(H707="Ոչ ընթացակարգային","12,3",H707="Գնանշման հարցում","13,1",H707="Մեկ անձից գնում","14,1",H707="Բաց մրցույթ","15,2",H707="Պարզեցված ընթացակարգ","12,1")</f>
        <v>12,3</v>
      </c>
      <c r="J707" s="42" t="s">
        <v>312</v>
      </c>
      <c r="K707" s="9"/>
    </row>
    <row r="708" spans="2:11" outlineLevel="1" x14ac:dyDescent="0.3">
      <c r="B708" s="20" t="s">
        <v>617</v>
      </c>
      <c r="C708" s="61" t="s">
        <v>708</v>
      </c>
      <c r="D708" s="72" t="str">
        <f t="shared" si="22"/>
        <v>21․35 _ ՀՋ-2026</v>
      </c>
      <c r="E708" s="20" t="s">
        <v>2</v>
      </c>
      <c r="F708" s="20">
        <v>11</v>
      </c>
      <c r="G708" s="20" t="s">
        <v>500</v>
      </c>
      <c r="H708" s="54" t="s">
        <v>716</v>
      </c>
      <c r="I708" s="20" t="str" cm="1">
        <f t="array" ref="I708">_xlfn.IFS(H708="Ոչ ընթացակարգային","12,3",H708="Գնանշման հարցում","13,1",H708="Մեկ անձից գնում","14,1",H708="Բաց մրցույթ","15,2",H708="Պարզեցված ընթացակարգ","12,1")</f>
        <v>12,3</v>
      </c>
      <c r="J708" s="42" t="s">
        <v>312</v>
      </c>
      <c r="K708" s="9"/>
    </row>
    <row r="709" spans="2:11" outlineLevel="1" x14ac:dyDescent="0.3">
      <c r="B709" s="20" t="s">
        <v>618</v>
      </c>
      <c r="C709" s="61" t="s">
        <v>363</v>
      </c>
      <c r="D709" s="72" t="str">
        <f t="shared" si="22"/>
        <v>21․36 _ ՀՋ-2026</v>
      </c>
      <c r="E709" s="20" t="s">
        <v>2</v>
      </c>
      <c r="F709" s="20">
        <v>1</v>
      </c>
      <c r="G709" s="20" t="s">
        <v>500</v>
      </c>
      <c r="H709" s="54" t="s">
        <v>716</v>
      </c>
      <c r="I709" s="20" t="str" cm="1">
        <f t="array" ref="I709">_xlfn.IFS(H709="Ոչ ընթացակարգային","12,3",H709="Գնանշման հարցում","13,1",H709="Մեկ անձից գնում","14,1",H709="Բաց մրցույթ","15,2",H709="Պարզեցված ընթացակարգ","12,1")</f>
        <v>12,3</v>
      </c>
      <c r="J709" s="42" t="s">
        <v>312</v>
      </c>
      <c r="K709" s="9"/>
    </row>
    <row r="710" spans="2:11" outlineLevel="1" x14ac:dyDescent="0.3">
      <c r="B710" s="20" t="s">
        <v>619</v>
      </c>
      <c r="C710" s="61" t="s">
        <v>323</v>
      </c>
      <c r="D710" s="72" t="str">
        <f t="shared" si="22"/>
        <v>21․37 _ ՀՋ-2026</v>
      </c>
      <c r="E710" s="20" t="s">
        <v>2</v>
      </c>
      <c r="F710" s="20">
        <v>10</v>
      </c>
      <c r="G710" s="20" t="s">
        <v>500</v>
      </c>
      <c r="H710" s="54" t="s">
        <v>716</v>
      </c>
      <c r="I710" s="20" t="str" cm="1">
        <f t="array" ref="I710">_xlfn.IFS(H710="Ոչ ընթացակարգային","12,3",H710="Գնանշման հարցում","13,1",H710="Մեկ անձից գնում","14,1",H710="Բաց մրցույթ","15,2",H710="Պարզեցված ընթացակարգ","12,1")</f>
        <v>12,3</v>
      </c>
      <c r="J710" s="42" t="s">
        <v>312</v>
      </c>
      <c r="K710" s="9"/>
    </row>
    <row r="711" spans="2:11" outlineLevel="1" x14ac:dyDescent="0.3">
      <c r="B711" s="20" t="s">
        <v>620</v>
      </c>
      <c r="C711" s="61" t="s">
        <v>709</v>
      </c>
      <c r="D711" s="72" t="str">
        <f t="shared" si="22"/>
        <v>21․38 _ ՀՋ-2026</v>
      </c>
      <c r="E711" s="20" t="s">
        <v>2</v>
      </c>
      <c r="F711" s="20">
        <v>3</v>
      </c>
      <c r="G711" s="20" t="s">
        <v>500</v>
      </c>
      <c r="H711" s="54" t="s">
        <v>716</v>
      </c>
      <c r="I711" s="20" t="str" cm="1">
        <f t="array" ref="I711">_xlfn.IFS(H711="Ոչ ընթացակարգային","12,3",H711="Գնանշման հարցում","13,1",H711="Մեկ անձից գնում","14,1",H711="Բաց մրցույթ","15,2",H711="Պարզեցված ընթացակարգ","12,1")</f>
        <v>12,3</v>
      </c>
      <c r="J711" s="42" t="s">
        <v>312</v>
      </c>
      <c r="K711" s="9"/>
    </row>
    <row r="712" spans="2:11" outlineLevel="1" x14ac:dyDescent="0.3">
      <c r="B712" s="20" t="s">
        <v>621</v>
      </c>
      <c r="C712" s="61" t="s">
        <v>710</v>
      </c>
      <c r="D712" s="72" t="str">
        <f t="shared" si="22"/>
        <v>21․39 _ ՀՋ-2026</v>
      </c>
      <c r="E712" s="20" t="s">
        <v>2</v>
      </c>
      <c r="F712" s="20">
        <v>3</v>
      </c>
      <c r="G712" s="20" t="s">
        <v>500</v>
      </c>
      <c r="H712" s="54" t="s">
        <v>716</v>
      </c>
      <c r="I712" s="20" t="str" cm="1">
        <f t="array" ref="I712">_xlfn.IFS(H712="Ոչ ընթացակարգային","12,3",H712="Գնանշման հարցում","13,1",H712="Մեկ անձից գնում","14,1",H712="Բաց մրցույթ","15,2",H712="Պարզեցված ընթացակարգ","12,1")</f>
        <v>12,3</v>
      </c>
      <c r="J712" s="42" t="s">
        <v>312</v>
      </c>
      <c r="K712" s="9"/>
    </row>
    <row r="713" spans="2:11" outlineLevel="1" x14ac:dyDescent="0.3">
      <c r="B713" s="20" t="s">
        <v>622</v>
      </c>
      <c r="C713" s="61" t="s">
        <v>711</v>
      </c>
      <c r="D713" s="72" t="str">
        <f t="shared" si="22"/>
        <v>21․40 _ ՀՋ-2026</v>
      </c>
      <c r="E713" s="20" t="s">
        <v>712</v>
      </c>
      <c r="F713" s="20">
        <v>1</v>
      </c>
      <c r="G713" s="20" t="s">
        <v>500</v>
      </c>
      <c r="H713" s="54" t="s">
        <v>716</v>
      </c>
      <c r="I713" s="20" t="str" cm="1">
        <f t="array" ref="I713">_xlfn.IFS(H713="Ոչ ընթացակարգային","12,3",H713="Գնանշման հարցում","13,1",H713="Մեկ անձից գնում","14,1",H713="Բաց մրցույթ","15,2",H713="Պարզեցված ընթացակարգ","12,1")</f>
        <v>12,3</v>
      </c>
      <c r="J713" s="42" t="s">
        <v>312</v>
      </c>
      <c r="K713" s="9"/>
    </row>
    <row r="714" spans="2:11" outlineLevel="1" x14ac:dyDescent="0.3">
      <c r="B714" s="20" t="s">
        <v>623</v>
      </c>
      <c r="C714" s="61" t="s">
        <v>350</v>
      </c>
      <c r="D714" s="72" t="str">
        <f t="shared" si="22"/>
        <v>21․41 _ ՀՋ-2026</v>
      </c>
      <c r="E714" s="20" t="s">
        <v>2</v>
      </c>
      <c r="F714" s="20">
        <v>10</v>
      </c>
      <c r="G714" s="20" t="s">
        <v>500</v>
      </c>
      <c r="H714" s="54" t="s">
        <v>716</v>
      </c>
      <c r="I714" s="20" t="str" cm="1">
        <f t="array" ref="I714">_xlfn.IFS(H714="Ոչ ընթացակարգային","12,3",H714="Գնանշման հարցում","13,1",H714="Մեկ անձից գնում","14,1",H714="Բաց մրցույթ","15,2",H714="Պարզեցված ընթացակարգ","12,1")</f>
        <v>12,3</v>
      </c>
      <c r="J714" s="42" t="s">
        <v>312</v>
      </c>
      <c r="K714" s="9"/>
    </row>
    <row r="715" spans="2:11" outlineLevel="1" x14ac:dyDescent="0.3">
      <c r="B715" s="20" t="s">
        <v>624</v>
      </c>
      <c r="C715" s="61" t="s">
        <v>358</v>
      </c>
      <c r="D715" s="72" t="str">
        <f t="shared" si="22"/>
        <v>21․42 _ ՀՋ-2026</v>
      </c>
      <c r="E715" s="20" t="s">
        <v>2</v>
      </c>
      <c r="F715" s="20">
        <v>10</v>
      </c>
      <c r="G715" s="20" t="s">
        <v>500</v>
      </c>
      <c r="H715" s="54" t="s">
        <v>716</v>
      </c>
      <c r="I715" s="20" t="str" cm="1">
        <f t="array" ref="I715">_xlfn.IFS(H715="Ոչ ընթացակարգային","12,3",H715="Գնանշման հարցում","13,1",H715="Մեկ անձից գնում","14,1",H715="Բաց մրցույթ","15,2",H715="Պարզեցված ընթացակարգ","12,1")</f>
        <v>12,3</v>
      </c>
      <c r="J715" s="42" t="s">
        <v>312</v>
      </c>
      <c r="K715" s="9"/>
    </row>
    <row r="716" spans="2:11" outlineLevel="1" x14ac:dyDescent="0.3">
      <c r="B716" s="20" t="s">
        <v>898</v>
      </c>
      <c r="C716" s="61" t="s">
        <v>899</v>
      </c>
      <c r="D716" s="72" t="str">
        <f t="shared" si="22"/>
        <v>21․43 _ ՀՋ-2026</v>
      </c>
      <c r="E716" s="20" t="s">
        <v>492</v>
      </c>
      <c r="F716" s="20">
        <v>1</v>
      </c>
      <c r="G716" s="20" t="s">
        <v>500</v>
      </c>
      <c r="H716" s="54" t="s">
        <v>716</v>
      </c>
      <c r="I716" s="20" t="s">
        <v>879</v>
      </c>
      <c r="J716" s="42" t="s">
        <v>312</v>
      </c>
      <c r="K716" s="9"/>
    </row>
    <row r="717" spans="2:11" ht="17.25" x14ac:dyDescent="0.3">
      <c r="B717" s="13">
        <v>22</v>
      </c>
      <c r="C717" s="66" t="s">
        <v>480</v>
      </c>
      <c r="D717" s="71" t="str">
        <f t="shared" si="22"/>
        <v>22 _ ՀՋ-2026</v>
      </c>
      <c r="E717" s="19" t="s">
        <v>492</v>
      </c>
      <c r="F717" s="13">
        <v>1</v>
      </c>
      <c r="G717" s="13" t="s">
        <v>500</v>
      </c>
      <c r="H717" s="54" t="s">
        <v>716</v>
      </c>
      <c r="I717" s="20" t="str" cm="1">
        <f t="array" ref="I717">_xlfn.IFS(H717="Ոչ ընթացակարգային","12,3",H717="Գնանշման հարցում","13,1",H717="Մեկ անձից գնում","14,1",H717="Բաց մրցույթ","15,2",H717="Պարզեցված ընթացակարգ","12,1")</f>
        <v>12,3</v>
      </c>
      <c r="J717" s="42" t="s">
        <v>312</v>
      </c>
      <c r="K717" s="9"/>
    </row>
    <row r="718" spans="2:11" outlineLevel="1" x14ac:dyDescent="0.3">
      <c r="B718" s="20" t="s">
        <v>625</v>
      </c>
      <c r="C718" s="61" t="s">
        <v>314</v>
      </c>
      <c r="D718" s="72" t="str">
        <f t="shared" si="22"/>
        <v>22․1 _ ՀՋ-2026</v>
      </c>
      <c r="E718" s="20" t="s">
        <v>2</v>
      </c>
      <c r="F718" s="20">
        <v>1050</v>
      </c>
      <c r="G718" s="20" t="s">
        <v>500</v>
      </c>
      <c r="H718" s="54" t="s">
        <v>716</v>
      </c>
      <c r="I718" s="20" t="str" cm="1">
        <f t="array" ref="I718">_xlfn.IFS(H718="Ոչ ընթացակարգային","12,3",H718="Գնանշման հարցում","13,1",H718="Մեկ անձից գնում","14,1",H718="Բաց մրցույթ","15,2",H718="Պարզեցված ընթացակարգ","12,1")</f>
        <v>12,3</v>
      </c>
      <c r="J718" s="42" t="s">
        <v>312</v>
      </c>
      <c r="K718" s="9"/>
    </row>
    <row r="719" spans="2:11" outlineLevel="1" x14ac:dyDescent="0.3">
      <c r="B719" s="20" t="s">
        <v>824</v>
      </c>
      <c r="C719" s="61" t="s">
        <v>319</v>
      </c>
      <c r="D719" s="72" t="str">
        <f t="shared" si="22"/>
        <v>22․2 _ ՀՋ-2026</v>
      </c>
      <c r="E719" s="20" t="s">
        <v>2</v>
      </c>
      <c r="F719" s="20">
        <v>18</v>
      </c>
      <c r="G719" s="20" t="s">
        <v>500</v>
      </c>
      <c r="H719" s="54" t="s">
        <v>716</v>
      </c>
      <c r="I719" s="20" t="str" cm="1">
        <f t="array" ref="I719">_xlfn.IFS(H719="Ոչ ընթացակարգային","12,3",H719="Գնանշման հարցում","13,1",H719="Մեկ անձից գնում","14,1",H719="Բաց մրցույթ","15,2",H719="Պարզեցված ընթացակարգ","12,1")</f>
        <v>12,3</v>
      </c>
      <c r="J719" s="42" t="s">
        <v>312</v>
      </c>
      <c r="K719" s="9"/>
    </row>
    <row r="720" spans="2:11" outlineLevel="1" x14ac:dyDescent="0.3">
      <c r="B720" s="20" t="s">
        <v>825</v>
      </c>
      <c r="C720" s="61" t="s">
        <v>357</v>
      </c>
      <c r="D720" s="72" t="str">
        <f t="shared" si="22"/>
        <v>22․3 _ ՀՋ-2026</v>
      </c>
      <c r="E720" s="20" t="s">
        <v>2</v>
      </c>
      <c r="F720" s="20">
        <v>6</v>
      </c>
      <c r="G720" s="20" t="s">
        <v>500</v>
      </c>
      <c r="H720" s="54" t="s">
        <v>716</v>
      </c>
      <c r="I720" s="20" t="str" cm="1">
        <f t="array" ref="I720">_xlfn.IFS(H720="Ոչ ընթացակարգային","12,3",H720="Գնանշման հարցում","13,1",H720="Մեկ անձից գնում","14,1",H720="Բաց մրցույթ","15,2",H720="Պարզեցված ընթացակարգ","12,1")</f>
        <v>12,3</v>
      </c>
      <c r="J720" s="42" t="s">
        <v>312</v>
      </c>
      <c r="K720" s="9"/>
    </row>
    <row r="721" spans="2:11" outlineLevel="1" x14ac:dyDescent="0.3">
      <c r="B721" s="20" t="s">
        <v>826</v>
      </c>
      <c r="C721" s="61" t="s">
        <v>627</v>
      </c>
      <c r="D721" s="72" t="str">
        <f t="shared" si="22"/>
        <v>22․4 _ ՀՋ-2026</v>
      </c>
      <c r="E721" s="20" t="s">
        <v>2</v>
      </c>
      <c r="F721" s="20">
        <v>12</v>
      </c>
      <c r="G721" s="20" t="s">
        <v>500</v>
      </c>
      <c r="H721" s="54" t="s">
        <v>716</v>
      </c>
      <c r="I721" s="20" t="str" cm="1">
        <f t="array" ref="I721">_xlfn.IFS(H721="Ոչ ընթացակարգային","12,3",H721="Գնանշման հարցում","13,1",H721="Մեկ անձից գնում","14,1",H721="Բաց մրցույթ","15,2",H721="Պարզեցված ընթացակարգ","12,1")</f>
        <v>12,3</v>
      </c>
      <c r="J721" s="42" t="s">
        <v>312</v>
      </c>
      <c r="K721" s="9"/>
    </row>
    <row r="722" spans="2:11" outlineLevel="1" x14ac:dyDescent="0.3">
      <c r="B722" s="20" t="s">
        <v>827</v>
      </c>
      <c r="C722" s="61" t="s">
        <v>628</v>
      </c>
      <c r="D722" s="72" t="str">
        <f t="shared" si="22"/>
        <v>22․5 _ ՀՋ-2026</v>
      </c>
      <c r="E722" s="20" t="s">
        <v>2</v>
      </c>
      <c r="F722" s="20">
        <v>44</v>
      </c>
      <c r="G722" s="20" t="s">
        <v>500</v>
      </c>
      <c r="H722" s="54" t="s">
        <v>716</v>
      </c>
      <c r="I722" s="20" t="str" cm="1">
        <f t="array" ref="I722">_xlfn.IFS(H722="Ոչ ընթացակարգային","12,3",H722="Գնանշման հարցում","13,1",H722="Մեկ անձից գնում","14,1",H722="Բաց մրցույթ","15,2",H722="Պարզեցված ընթացակարգ","12,1")</f>
        <v>12,3</v>
      </c>
      <c r="J722" s="42" t="s">
        <v>312</v>
      </c>
      <c r="K722" s="9"/>
    </row>
    <row r="723" spans="2:11" outlineLevel="1" x14ac:dyDescent="0.3">
      <c r="B723" s="20" t="s">
        <v>828</v>
      </c>
      <c r="C723" s="61" t="s">
        <v>321</v>
      </c>
      <c r="D723" s="72" t="str">
        <f t="shared" si="22"/>
        <v>22․6 _ ՀՋ-2026</v>
      </c>
      <c r="E723" s="20" t="s">
        <v>2</v>
      </c>
      <c r="F723" s="20">
        <v>10</v>
      </c>
      <c r="G723" s="20" t="s">
        <v>500</v>
      </c>
      <c r="H723" s="54" t="s">
        <v>716</v>
      </c>
      <c r="I723" s="20" t="str" cm="1">
        <f t="array" ref="I723">_xlfn.IFS(H723="Ոչ ընթացակարգային","12,3",H723="Գնանշման հարցում","13,1",H723="Մեկ անձից գնում","14,1",H723="Բաց մրցույթ","15,2",H723="Պարզեցված ընթացակարգ","12,1")</f>
        <v>12,3</v>
      </c>
      <c r="J723" s="42" t="s">
        <v>312</v>
      </c>
      <c r="K723" s="9"/>
    </row>
    <row r="724" spans="2:11" outlineLevel="1" x14ac:dyDescent="0.3">
      <c r="B724" s="20" t="s">
        <v>829</v>
      </c>
      <c r="C724" s="61" t="s">
        <v>368</v>
      </c>
      <c r="D724" s="72" t="str">
        <f t="shared" si="22"/>
        <v>22․7 _ ՀՋ-2026</v>
      </c>
      <c r="E724" s="20" t="s">
        <v>2</v>
      </c>
      <c r="F724" s="20">
        <v>6</v>
      </c>
      <c r="G724" s="20" t="s">
        <v>500</v>
      </c>
      <c r="H724" s="54" t="s">
        <v>716</v>
      </c>
      <c r="I724" s="20" t="str" cm="1">
        <f t="array" ref="I724">_xlfn.IFS(H724="Ոչ ընթացակարգային","12,3",H724="Գնանշման հարցում","13,1",H724="Մեկ անձից գնում","14,1",H724="Բաց մրցույթ","15,2",H724="Պարզեցված ընթացակարգ","12,1")</f>
        <v>12,3</v>
      </c>
      <c r="J724" s="42" t="s">
        <v>312</v>
      </c>
      <c r="K724" s="9"/>
    </row>
    <row r="725" spans="2:11" outlineLevel="1" x14ac:dyDescent="0.3">
      <c r="B725" s="20" t="s">
        <v>830</v>
      </c>
      <c r="C725" s="61" t="s">
        <v>349</v>
      </c>
      <c r="D725" s="72" t="str">
        <f t="shared" si="22"/>
        <v>22․8 _ ՀՋ-2026</v>
      </c>
      <c r="E725" s="20" t="s">
        <v>2</v>
      </c>
      <c r="F725" s="20">
        <v>6</v>
      </c>
      <c r="G725" s="20" t="s">
        <v>500</v>
      </c>
      <c r="H725" s="54" t="s">
        <v>716</v>
      </c>
      <c r="I725" s="20" t="str" cm="1">
        <f t="array" ref="I725">_xlfn.IFS(H725="Ոչ ընթացակարգային","12,3",H725="Գնանշման հարցում","13,1",H725="Մեկ անձից գնում","14,1",H725="Բաց մրցույթ","15,2",H725="Պարզեցված ընթացակարգ","12,1")</f>
        <v>12,3</v>
      </c>
      <c r="J725" s="42" t="s">
        <v>312</v>
      </c>
      <c r="K725" s="9"/>
    </row>
    <row r="726" spans="2:11" outlineLevel="1" x14ac:dyDescent="0.3">
      <c r="B726" s="20" t="s">
        <v>831</v>
      </c>
      <c r="C726" s="61" t="s">
        <v>332</v>
      </c>
      <c r="D726" s="72" t="str">
        <f t="shared" si="22"/>
        <v>22․9 _ ՀՋ-2026</v>
      </c>
      <c r="E726" s="20" t="s">
        <v>2</v>
      </c>
      <c r="F726" s="20">
        <v>14</v>
      </c>
      <c r="G726" s="20" t="s">
        <v>500</v>
      </c>
      <c r="H726" s="54" t="s">
        <v>716</v>
      </c>
      <c r="I726" s="20" t="str" cm="1">
        <f t="array" ref="I726">_xlfn.IFS(H726="Ոչ ընթացակարգային","12,3",H726="Գնանշման հարցում","13,1",H726="Մեկ անձից գնում","14,1",H726="Բաց մրցույթ","15,2",H726="Պարզեցված ընթացակարգ","12,1")</f>
        <v>12,3</v>
      </c>
      <c r="J726" s="42" t="s">
        <v>312</v>
      </c>
      <c r="K726" s="9"/>
    </row>
    <row r="727" spans="2:11" outlineLevel="1" x14ac:dyDescent="0.3">
      <c r="B727" s="20" t="s">
        <v>832</v>
      </c>
      <c r="C727" s="61" t="s">
        <v>334</v>
      </c>
      <c r="D727" s="72" t="str">
        <f t="shared" si="22"/>
        <v>22․10 _ ՀՋ-2026</v>
      </c>
      <c r="E727" s="20" t="s">
        <v>2</v>
      </c>
      <c r="F727" s="20">
        <v>24</v>
      </c>
      <c r="G727" s="20" t="s">
        <v>500</v>
      </c>
      <c r="H727" s="54" t="s">
        <v>716</v>
      </c>
      <c r="I727" s="20" t="str" cm="1">
        <f t="array" ref="I727">_xlfn.IFS(H727="Ոչ ընթացակարգային","12,3",H727="Գնանշման հարցում","13,1",H727="Մեկ անձից գնում","14,1",H727="Բաց մրցույթ","15,2",H727="Պարզեցված ընթացակարգ","12,1")</f>
        <v>12,3</v>
      </c>
      <c r="J727" s="42" t="s">
        <v>312</v>
      </c>
      <c r="K727" s="9"/>
    </row>
    <row r="728" spans="2:11" outlineLevel="1" x14ac:dyDescent="0.3">
      <c r="B728" s="20" t="s">
        <v>833</v>
      </c>
      <c r="C728" s="61" t="s">
        <v>335</v>
      </c>
      <c r="D728" s="72" t="str">
        <f t="shared" si="22"/>
        <v>22․11 _ ՀՋ-2026</v>
      </c>
      <c r="E728" s="20" t="s">
        <v>2</v>
      </c>
      <c r="F728" s="20">
        <v>24</v>
      </c>
      <c r="G728" s="20" t="s">
        <v>500</v>
      </c>
      <c r="H728" s="54" t="s">
        <v>716</v>
      </c>
      <c r="I728" s="20" t="str" cm="1">
        <f t="array" ref="I728">_xlfn.IFS(H728="Ոչ ընթացակարգային","12,3",H728="Գնանշման հարցում","13,1",H728="Մեկ անձից գնում","14,1",H728="Բաց մրցույթ","15,2",H728="Պարզեցված ընթացակարգ","12,1")</f>
        <v>12,3</v>
      </c>
      <c r="J728" s="42" t="s">
        <v>312</v>
      </c>
      <c r="K728" s="9"/>
    </row>
    <row r="729" spans="2:11" outlineLevel="1" x14ac:dyDescent="0.3">
      <c r="B729" s="20" t="s">
        <v>834</v>
      </c>
      <c r="C729" s="61" t="s">
        <v>372</v>
      </c>
      <c r="D729" s="72" t="str">
        <f t="shared" si="22"/>
        <v>22․12 _ ՀՋ-2026</v>
      </c>
      <c r="E729" s="20" t="s">
        <v>2</v>
      </c>
      <c r="F729" s="20">
        <v>24</v>
      </c>
      <c r="G729" s="20" t="s">
        <v>500</v>
      </c>
      <c r="H729" s="54" t="s">
        <v>716</v>
      </c>
      <c r="I729" s="20" t="str" cm="1">
        <f t="array" ref="I729">_xlfn.IFS(H729="Ոչ ընթացակարգային","12,3",H729="Գնանշման հարցում","13,1",H729="Մեկ անձից գնում","14,1",H729="Բաց մրցույթ","15,2",H729="Պարզեցված ընթացակարգ","12,1")</f>
        <v>12,3</v>
      </c>
      <c r="J729" s="42" t="s">
        <v>312</v>
      </c>
      <c r="K729" s="9"/>
    </row>
    <row r="730" spans="2:11" outlineLevel="1" x14ac:dyDescent="0.3">
      <c r="B730" s="20" t="s">
        <v>835</v>
      </c>
      <c r="C730" s="61" t="s">
        <v>318</v>
      </c>
      <c r="D730" s="72" t="str">
        <f t="shared" si="22"/>
        <v>22․13 _ ՀՋ-2026</v>
      </c>
      <c r="E730" s="20" t="s">
        <v>2</v>
      </c>
      <c r="F730" s="20">
        <v>50</v>
      </c>
      <c r="G730" s="20" t="s">
        <v>500</v>
      </c>
      <c r="H730" s="54" t="s">
        <v>716</v>
      </c>
      <c r="I730" s="20" t="str" cm="1">
        <f t="array" ref="I730">_xlfn.IFS(H730="Ոչ ընթացակարգային","12,3",H730="Գնանշման հարցում","13,1",H730="Մեկ անձից գնում","14,1",H730="Բաց մրցույթ","15,2",H730="Պարզեցված ընթացակարգ","12,1")</f>
        <v>12,3</v>
      </c>
      <c r="J730" s="42" t="s">
        <v>312</v>
      </c>
      <c r="K730" s="9"/>
    </row>
    <row r="731" spans="2:11" outlineLevel="1" x14ac:dyDescent="0.3">
      <c r="B731" s="20" t="s">
        <v>836</v>
      </c>
      <c r="C731" s="61" t="s">
        <v>322</v>
      </c>
      <c r="D731" s="72" t="str">
        <f t="shared" si="22"/>
        <v>22․14 _ ՀՋ-2026</v>
      </c>
      <c r="E731" s="20" t="s">
        <v>2</v>
      </c>
      <c r="F731" s="20">
        <v>39</v>
      </c>
      <c r="G731" s="20" t="s">
        <v>500</v>
      </c>
      <c r="H731" s="54" t="s">
        <v>716</v>
      </c>
      <c r="I731" s="20" t="str" cm="1">
        <f t="array" ref="I731">_xlfn.IFS(H731="Ոչ ընթացակարգային","12,3",H731="Գնանշման հարցում","13,1",H731="Մեկ անձից գնում","14,1",H731="Բաց մրցույթ","15,2",H731="Պարզեցված ընթացակարգ","12,1")</f>
        <v>12,3</v>
      </c>
      <c r="J731" s="42" t="s">
        <v>312</v>
      </c>
      <c r="K731" s="9"/>
    </row>
    <row r="732" spans="2:11" outlineLevel="1" x14ac:dyDescent="0.3">
      <c r="B732" s="20" t="s">
        <v>837</v>
      </c>
      <c r="C732" s="61" t="s">
        <v>629</v>
      </c>
      <c r="D732" s="72" t="str">
        <f t="shared" ref="D732:D763" si="23">B732&amp;" " &amp; "_" &amp; " " &amp; "ՀՋ-2026"</f>
        <v>22․15 _ ՀՋ-2026</v>
      </c>
      <c r="E732" s="20" t="s">
        <v>2</v>
      </c>
      <c r="F732" s="20">
        <v>30</v>
      </c>
      <c r="G732" s="20" t="s">
        <v>500</v>
      </c>
      <c r="H732" s="54" t="s">
        <v>716</v>
      </c>
      <c r="I732" s="20" t="str" cm="1">
        <f t="array" ref="I732">_xlfn.IFS(H732="Ոչ ընթացակարգային","12,3",H732="Գնանշման հարցում","13,1",H732="Մեկ անձից գնում","14,1",H732="Բաց մրցույթ","15,2",H732="Պարզեցված ընթացակարգ","12,1")</f>
        <v>12,3</v>
      </c>
      <c r="J732" s="42" t="s">
        <v>312</v>
      </c>
      <c r="K732" s="9"/>
    </row>
    <row r="733" spans="2:11" outlineLevel="1" x14ac:dyDescent="0.3">
      <c r="B733" s="20" t="s">
        <v>838</v>
      </c>
      <c r="C733" s="61" t="s">
        <v>374</v>
      </c>
      <c r="D733" s="72" t="str">
        <f t="shared" si="23"/>
        <v>22․16 _ ՀՋ-2026</v>
      </c>
      <c r="E733" s="20" t="s">
        <v>2</v>
      </c>
      <c r="F733" s="20">
        <v>7</v>
      </c>
      <c r="G733" s="20" t="s">
        <v>500</v>
      </c>
      <c r="H733" s="54" t="s">
        <v>716</v>
      </c>
      <c r="I733" s="20" t="str" cm="1">
        <f t="array" ref="I733">_xlfn.IFS(H733="Ոչ ընթացակարգային","12,3",H733="Գնանշման հարցում","13,1",H733="Մեկ անձից գնում","14,1",H733="Բաց մրցույթ","15,2",H733="Պարզեցված ընթացակարգ","12,1")</f>
        <v>12,3</v>
      </c>
      <c r="J733" s="42" t="s">
        <v>312</v>
      </c>
      <c r="K733" s="9"/>
    </row>
    <row r="734" spans="2:11" outlineLevel="1" x14ac:dyDescent="0.3">
      <c r="B734" s="20" t="s">
        <v>839</v>
      </c>
      <c r="C734" s="61" t="s">
        <v>316</v>
      </c>
      <c r="D734" s="72" t="str">
        <f t="shared" si="23"/>
        <v>22․17 _ ՀՋ-2026</v>
      </c>
      <c r="E734" s="20" t="s">
        <v>2</v>
      </c>
      <c r="F734" s="20">
        <v>5</v>
      </c>
      <c r="G734" s="20" t="s">
        <v>500</v>
      </c>
      <c r="H734" s="54" t="s">
        <v>716</v>
      </c>
      <c r="I734" s="20" t="str" cm="1">
        <f t="array" ref="I734">_xlfn.IFS(H734="Ոչ ընթացակարգային","12,3",H734="Գնանշման հարցում","13,1",H734="Մեկ անձից գնում","14,1",H734="Բաց մրցույթ","15,2",H734="Պարզեցված ընթացակարգ","12,1")</f>
        <v>12,3</v>
      </c>
      <c r="J734" s="42" t="s">
        <v>312</v>
      </c>
      <c r="K734" s="9"/>
    </row>
    <row r="735" spans="2:11" outlineLevel="1" x14ac:dyDescent="0.3">
      <c r="B735" s="20" t="s">
        <v>840</v>
      </c>
      <c r="C735" s="61" t="s">
        <v>630</v>
      </c>
      <c r="D735" s="72" t="str">
        <f t="shared" si="23"/>
        <v>22․18 _ ՀՋ-2026</v>
      </c>
      <c r="E735" s="20" t="s">
        <v>2</v>
      </c>
      <c r="F735" s="20">
        <v>1</v>
      </c>
      <c r="G735" s="20" t="s">
        <v>500</v>
      </c>
      <c r="H735" s="54" t="s">
        <v>716</v>
      </c>
      <c r="I735" s="20" t="str" cm="1">
        <f t="array" ref="I735">_xlfn.IFS(H735="Ոչ ընթացակարգային","12,3",H735="Գնանշման հարցում","13,1",H735="Մեկ անձից գնում","14,1",H735="Բաց մրցույթ","15,2",H735="Պարզեցված ընթացակարգ","12,1")</f>
        <v>12,3</v>
      </c>
      <c r="J735" s="42" t="s">
        <v>312</v>
      </c>
      <c r="K735" s="9"/>
    </row>
    <row r="736" spans="2:11" outlineLevel="1" x14ac:dyDescent="0.3">
      <c r="B736" s="20" t="s">
        <v>841</v>
      </c>
      <c r="C736" s="61" t="s">
        <v>317</v>
      </c>
      <c r="D736" s="72" t="str">
        <f t="shared" si="23"/>
        <v>22․19 _ ՀՋ-2026</v>
      </c>
      <c r="E736" s="20" t="s">
        <v>2</v>
      </c>
      <c r="F736" s="20">
        <v>24</v>
      </c>
      <c r="G736" s="20" t="s">
        <v>500</v>
      </c>
      <c r="H736" s="54" t="s">
        <v>716</v>
      </c>
      <c r="I736" s="20" t="str" cm="1">
        <f t="array" ref="I736">_xlfn.IFS(H736="Ոչ ընթացակարգային","12,3",H736="Գնանշման հարցում","13,1",H736="Մեկ անձից գնում","14,1",H736="Բաց մրցույթ","15,2",H736="Պարզեցված ընթացակարգ","12,1")</f>
        <v>12,3</v>
      </c>
      <c r="J736" s="42" t="s">
        <v>312</v>
      </c>
      <c r="K736" s="9"/>
    </row>
    <row r="737" spans="2:11" outlineLevel="1" x14ac:dyDescent="0.3">
      <c r="B737" s="20" t="s">
        <v>842</v>
      </c>
      <c r="C737" s="61" t="s">
        <v>348</v>
      </c>
      <c r="D737" s="72" t="str">
        <f t="shared" si="23"/>
        <v>22․20 _ ՀՋ-2026</v>
      </c>
      <c r="E737" s="20" t="s">
        <v>2</v>
      </c>
      <c r="F737" s="20">
        <v>84</v>
      </c>
      <c r="G737" s="20" t="s">
        <v>500</v>
      </c>
      <c r="H737" s="54" t="s">
        <v>716</v>
      </c>
      <c r="I737" s="20" t="str" cm="1">
        <f t="array" ref="I737">_xlfn.IFS(H737="Ոչ ընթացակարգային","12,3",H737="Գնանշման հարցում","13,1",H737="Մեկ անձից գնում","14,1",H737="Բաց մրցույթ","15,2",H737="Պարզեցված ընթացակարգ","12,1")</f>
        <v>12,3</v>
      </c>
      <c r="J737" s="42" t="s">
        <v>312</v>
      </c>
      <c r="K737" s="9"/>
    </row>
    <row r="738" spans="2:11" outlineLevel="1" x14ac:dyDescent="0.3">
      <c r="B738" s="20" t="s">
        <v>843</v>
      </c>
      <c r="C738" s="61" t="s">
        <v>631</v>
      </c>
      <c r="D738" s="72" t="str">
        <f t="shared" si="23"/>
        <v>22․21 _ ՀՋ-2026</v>
      </c>
      <c r="E738" s="20" t="s">
        <v>2</v>
      </c>
      <c r="F738" s="20">
        <v>1</v>
      </c>
      <c r="G738" s="20" t="s">
        <v>500</v>
      </c>
      <c r="H738" s="54" t="s">
        <v>716</v>
      </c>
      <c r="I738" s="20" t="str" cm="1">
        <f t="array" ref="I738">_xlfn.IFS(H738="Ոչ ընթացակարգային","12,3",H738="Գնանշման հարցում","13,1",H738="Մեկ անձից գնում","14,1",H738="Բաց մրցույթ","15,2",H738="Պարզեցված ընթացակարգ","12,1")</f>
        <v>12,3</v>
      </c>
      <c r="J738" s="42" t="s">
        <v>312</v>
      </c>
      <c r="K738" s="9"/>
    </row>
    <row r="739" spans="2:11" outlineLevel="1" x14ac:dyDescent="0.3">
      <c r="B739" s="20" t="s">
        <v>844</v>
      </c>
      <c r="C739" s="61" t="s">
        <v>373</v>
      </c>
      <c r="D739" s="72" t="str">
        <f t="shared" si="23"/>
        <v>22․22 _ ՀՋ-2026</v>
      </c>
      <c r="E739" s="20" t="s">
        <v>113</v>
      </c>
      <c r="F739" s="20">
        <v>1</v>
      </c>
      <c r="G739" s="20" t="s">
        <v>500</v>
      </c>
      <c r="H739" s="54" t="s">
        <v>716</v>
      </c>
      <c r="I739" s="20" t="str" cm="1">
        <f t="array" ref="I739">_xlfn.IFS(H739="Ոչ ընթացակարգային","12,3",H739="Գնանշման հարցում","13,1",H739="Մեկ անձից գնում","14,1",H739="Բաց մրցույթ","15,2",H739="Պարզեցված ընթացակարգ","12,1")</f>
        <v>12,3</v>
      </c>
      <c r="J739" s="42" t="s">
        <v>312</v>
      </c>
      <c r="K739" s="9"/>
    </row>
    <row r="740" spans="2:11" outlineLevel="1" x14ac:dyDescent="0.3">
      <c r="B740" s="20" t="s">
        <v>845</v>
      </c>
      <c r="C740" s="61" t="s">
        <v>354</v>
      </c>
      <c r="D740" s="72" t="str">
        <f t="shared" si="23"/>
        <v>22․23 _ ՀՋ-2026</v>
      </c>
      <c r="E740" s="20" t="s">
        <v>113</v>
      </c>
      <c r="F740" s="20">
        <v>40</v>
      </c>
      <c r="G740" s="20" t="s">
        <v>500</v>
      </c>
      <c r="H740" s="54" t="s">
        <v>716</v>
      </c>
      <c r="I740" s="20" t="str" cm="1">
        <f t="array" ref="I740">_xlfn.IFS(H740="Ոչ ընթացակարգային","12,3",H740="Գնանշման հարցում","13,1",H740="Մեկ անձից գնում","14,1",H740="Բաց մրցույթ","15,2",H740="Պարզեցված ընթացակարգ","12,1")</f>
        <v>12,3</v>
      </c>
      <c r="J740" s="42" t="s">
        <v>312</v>
      </c>
      <c r="K740" s="9"/>
    </row>
    <row r="741" spans="2:11" outlineLevel="1" x14ac:dyDescent="0.3">
      <c r="B741" s="20" t="s">
        <v>846</v>
      </c>
      <c r="C741" s="61" t="s">
        <v>313</v>
      </c>
      <c r="D741" s="72" t="str">
        <f t="shared" si="23"/>
        <v>22․24 _ ՀՋ-2026</v>
      </c>
      <c r="E741" s="20" t="s">
        <v>2</v>
      </c>
      <c r="F741" s="20">
        <v>19</v>
      </c>
      <c r="G741" s="20" t="s">
        <v>500</v>
      </c>
      <c r="H741" s="54" t="s">
        <v>716</v>
      </c>
      <c r="I741" s="20" t="str" cm="1">
        <f t="array" ref="I741">_xlfn.IFS(H741="Ոչ ընթացակարգային","12,3",H741="Գնանշման հարցում","13,1",H741="Մեկ անձից գնում","14,1",H741="Բաց մրցույթ","15,2",H741="Պարզեցված ընթացակարգ","12,1")</f>
        <v>12,3</v>
      </c>
      <c r="J741" s="42" t="s">
        <v>312</v>
      </c>
      <c r="K741" s="9"/>
    </row>
    <row r="742" spans="2:11" outlineLevel="1" x14ac:dyDescent="0.3">
      <c r="B742" s="20" t="s">
        <v>847</v>
      </c>
      <c r="C742" s="61" t="s">
        <v>632</v>
      </c>
      <c r="D742" s="72" t="str">
        <f t="shared" si="23"/>
        <v>22․25 _ ՀՋ-2026</v>
      </c>
      <c r="E742" s="20" t="s">
        <v>2</v>
      </c>
      <c r="F742" s="20">
        <v>100</v>
      </c>
      <c r="G742" s="20" t="s">
        <v>500</v>
      </c>
      <c r="H742" s="54" t="s">
        <v>716</v>
      </c>
      <c r="I742" s="20" t="str" cm="1">
        <f t="array" ref="I742">_xlfn.IFS(H742="Ոչ ընթացակարգային","12,3",H742="Գնանշման հարցում","13,1",H742="Մեկ անձից գնում","14,1",H742="Բաց մրցույթ","15,2",H742="Պարզեցված ընթացակարգ","12,1")</f>
        <v>12,3</v>
      </c>
      <c r="J742" s="42" t="s">
        <v>312</v>
      </c>
      <c r="K742" s="9"/>
    </row>
    <row r="743" spans="2:11" outlineLevel="1" x14ac:dyDescent="0.3">
      <c r="B743" s="20" t="s">
        <v>848</v>
      </c>
      <c r="C743" s="61" t="s">
        <v>360</v>
      </c>
      <c r="D743" s="72" t="str">
        <f t="shared" si="23"/>
        <v>22․26 _ ՀՋ-2026</v>
      </c>
      <c r="E743" s="20" t="s">
        <v>2</v>
      </c>
      <c r="F743" s="20">
        <v>100</v>
      </c>
      <c r="G743" s="20" t="s">
        <v>500</v>
      </c>
      <c r="H743" s="54" t="s">
        <v>716</v>
      </c>
      <c r="I743" s="20" t="str" cm="1">
        <f t="array" ref="I743">_xlfn.IFS(H743="Ոչ ընթացակարգային","12,3",H743="Գնանշման հարցում","13,1",H743="Մեկ անձից գնում","14,1",H743="Բաց մրցույթ","15,2",H743="Պարզեցված ընթացակարգ","12,1")</f>
        <v>12,3</v>
      </c>
      <c r="J743" s="42" t="s">
        <v>312</v>
      </c>
      <c r="K743" s="9"/>
    </row>
    <row r="744" spans="2:11" outlineLevel="1" x14ac:dyDescent="0.3">
      <c r="B744" s="20" t="s">
        <v>849</v>
      </c>
      <c r="C744" s="61" t="s">
        <v>633</v>
      </c>
      <c r="D744" s="72" t="str">
        <f t="shared" si="23"/>
        <v>22․27 _ ՀՋ-2026</v>
      </c>
      <c r="E744" s="20" t="s">
        <v>113</v>
      </c>
      <c r="F744" s="20">
        <v>1</v>
      </c>
      <c r="G744" s="20" t="s">
        <v>500</v>
      </c>
      <c r="H744" s="54" t="s">
        <v>716</v>
      </c>
      <c r="I744" s="20" t="str" cm="1">
        <f t="array" ref="I744">_xlfn.IFS(H744="Ոչ ընթացակարգային","12,3",H744="Գնանշման հարցում","13,1",H744="Մեկ անձից գնում","14,1",H744="Բաց մրցույթ","15,2",H744="Պարզեցված ընթացակարգ","12,1")</f>
        <v>12,3</v>
      </c>
      <c r="J744" s="42" t="s">
        <v>312</v>
      </c>
      <c r="K744" s="9"/>
    </row>
    <row r="745" spans="2:11" outlineLevel="1" x14ac:dyDescent="0.3">
      <c r="B745" s="20" t="s">
        <v>850</v>
      </c>
      <c r="C745" s="61" t="s">
        <v>367</v>
      </c>
      <c r="D745" s="72" t="str">
        <f t="shared" si="23"/>
        <v>22․28 _ ՀՋ-2026</v>
      </c>
      <c r="E745" s="20" t="s">
        <v>113</v>
      </c>
      <c r="F745" s="20">
        <v>32</v>
      </c>
      <c r="G745" s="20" t="s">
        <v>500</v>
      </c>
      <c r="H745" s="54" t="s">
        <v>716</v>
      </c>
      <c r="I745" s="20" t="str" cm="1">
        <f t="array" ref="I745">_xlfn.IFS(H745="Ոչ ընթացակարգային","12,3",H745="Գնանշման հարցում","13,1",H745="Մեկ անձից գնում","14,1",H745="Բաց մրցույթ","15,2",H745="Պարզեցված ընթացակարգ","12,1")</f>
        <v>12,3</v>
      </c>
      <c r="J745" s="42" t="s">
        <v>312</v>
      </c>
      <c r="K745" s="9"/>
    </row>
    <row r="746" spans="2:11" outlineLevel="1" x14ac:dyDescent="0.3">
      <c r="B746" s="20" t="s">
        <v>851</v>
      </c>
      <c r="C746" s="61" t="s">
        <v>337</v>
      </c>
      <c r="D746" s="72" t="str">
        <f t="shared" si="23"/>
        <v>22․29 _ ՀՋ-2026</v>
      </c>
      <c r="E746" s="20" t="s">
        <v>2</v>
      </c>
      <c r="F746" s="20">
        <v>12</v>
      </c>
      <c r="G746" s="20" t="s">
        <v>500</v>
      </c>
      <c r="H746" s="54" t="s">
        <v>716</v>
      </c>
      <c r="I746" s="20" t="str" cm="1">
        <f t="array" ref="I746">_xlfn.IFS(H746="Ոչ ընթացակարգային","12,3",H746="Գնանշման հարցում","13,1",H746="Մեկ անձից գնում","14,1",H746="Բաց մրցույթ","15,2",H746="Պարզեցված ընթացակարգ","12,1")</f>
        <v>12,3</v>
      </c>
      <c r="J746" s="42" t="s">
        <v>312</v>
      </c>
      <c r="K746" s="9"/>
    </row>
    <row r="747" spans="2:11" outlineLevel="1" x14ac:dyDescent="0.3">
      <c r="B747" s="20" t="s">
        <v>852</v>
      </c>
      <c r="C747" s="61" t="s">
        <v>634</v>
      </c>
      <c r="D747" s="72" t="str">
        <f t="shared" si="23"/>
        <v>22․30 _ ՀՋ-2026</v>
      </c>
      <c r="E747" s="20" t="s">
        <v>2</v>
      </c>
      <c r="F747" s="20">
        <v>100</v>
      </c>
      <c r="G747" s="20" t="s">
        <v>500</v>
      </c>
      <c r="H747" s="54" t="s">
        <v>716</v>
      </c>
      <c r="I747" s="20" t="str" cm="1">
        <f t="array" ref="I747">_xlfn.IFS(H747="Ոչ ընթացակարգային","12,3",H747="Գնանշման հարցում","13,1",H747="Մեկ անձից գնում","14,1",H747="Բաց մրցույթ","15,2",H747="Պարզեցված ընթացակարգ","12,1")</f>
        <v>12,3</v>
      </c>
      <c r="J747" s="42" t="s">
        <v>312</v>
      </c>
      <c r="K747" s="9"/>
    </row>
    <row r="748" spans="2:11" outlineLevel="1" x14ac:dyDescent="0.3">
      <c r="B748" s="20" t="s">
        <v>853</v>
      </c>
      <c r="C748" s="61" t="s">
        <v>333</v>
      </c>
      <c r="D748" s="72" t="str">
        <f t="shared" si="23"/>
        <v>22․31 _ ՀՋ-2026</v>
      </c>
      <c r="E748" s="20" t="s">
        <v>113</v>
      </c>
      <c r="F748" s="20">
        <v>150</v>
      </c>
      <c r="G748" s="20" t="s">
        <v>500</v>
      </c>
      <c r="H748" s="54" t="s">
        <v>716</v>
      </c>
      <c r="I748" s="20" t="str" cm="1">
        <f t="array" ref="I748">_xlfn.IFS(H748="Ոչ ընթացակարգային","12,3",H748="Գնանշման հարցում","13,1",H748="Մեկ անձից գնում","14,1",H748="Բաց մրցույթ","15,2",H748="Պարզեցված ընթացակարգ","12,1")</f>
        <v>12,3</v>
      </c>
      <c r="J748" s="42" t="s">
        <v>312</v>
      </c>
      <c r="K748" s="9"/>
    </row>
    <row r="749" spans="2:11" outlineLevel="1" x14ac:dyDescent="0.3">
      <c r="B749" s="20" t="s">
        <v>854</v>
      </c>
      <c r="C749" s="61" t="s">
        <v>356</v>
      </c>
      <c r="D749" s="72" t="str">
        <f t="shared" si="23"/>
        <v>22․32 _ ՀՋ-2026</v>
      </c>
      <c r="E749" s="20" t="s">
        <v>2</v>
      </c>
      <c r="F749" s="20">
        <v>100</v>
      </c>
      <c r="G749" s="20" t="s">
        <v>500</v>
      </c>
      <c r="H749" s="54" t="s">
        <v>716</v>
      </c>
      <c r="I749" s="20" t="str" cm="1">
        <f t="array" ref="I749">_xlfn.IFS(H749="Ոչ ընթացակարգային","12,3",H749="Գնանշման հարցում","13,1",H749="Մեկ անձից գնում","14,1",H749="Բաց մրցույթ","15,2",H749="Պարզեցված ընթացակարգ","12,1")</f>
        <v>12,3</v>
      </c>
      <c r="J749" s="42" t="s">
        <v>312</v>
      </c>
      <c r="K749" s="9"/>
    </row>
    <row r="750" spans="2:11" outlineLevel="1" x14ac:dyDescent="0.3">
      <c r="B750" s="20" t="s">
        <v>855</v>
      </c>
      <c r="C750" s="61" t="s">
        <v>355</v>
      </c>
      <c r="D750" s="72" t="str">
        <f t="shared" si="23"/>
        <v>22․33 _ ՀՋ-2026</v>
      </c>
      <c r="E750" s="20" t="s">
        <v>113</v>
      </c>
      <c r="F750" s="20">
        <v>25</v>
      </c>
      <c r="G750" s="20" t="s">
        <v>500</v>
      </c>
      <c r="H750" s="54" t="s">
        <v>716</v>
      </c>
      <c r="I750" s="20" t="str" cm="1">
        <f t="array" ref="I750">_xlfn.IFS(H750="Ոչ ընթացակարգային","12,3",H750="Գնանշման հարցում","13,1",H750="Մեկ անձից գնում","14,1",H750="Բաց մրցույթ","15,2",H750="Պարզեցված ընթացակարգ","12,1")</f>
        <v>12,3</v>
      </c>
      <c r="J750" s="42" t="s">
        <v>312</v>
      </c>
      <c r="K750" s="9"/>
    </row>
    <row r="751" spans="2:11" outlineLevel="1" x14ac:dyDescent="0.3">
      <c r="B751" s="20" t="s">
        <v>856</v>
      </c>
      <c r="C751" s="61" t="s">
        <v>635</v>
      </c>
      <c r="D751" s="72" t="str">
        <f t="shared" si="23"/>
        <v>22․34 _ ՀՋ-2026</v>
      </c>
      <c r="E751" s="20" t="s">
        <v>2</v>
      </c>
      <c r="F751" s="20">
        <v>2</v>
      </c>
      <c r="G751" s="20" t="s">
        <v>500</v>
      </c>
      <c r="H751" s="54" t="s">
        <v>716</v>
      </c>
      <c r="I751" s="20" t="str" cm="1">
        <f t="array" ref="I751">_xlfn.IFS(H751="Ոչ ընթացակարգային","12,3",H751="Գնանշման հարցում","13,1",H751="Մեկ անձից գնում","14,1",H751="Բաց մրցույթ","15,2",H751="Պարզեցված ընթացակարգ","12,1")</f>
        <v>12,3</v>
      </c>
      <c r="J751" s="42" t="s">
        <v>312</v>
      </c>
      <c r="K751" s="9"/>
    </row>
    <row r="752" spans="2:11" outlineLevel="1" x14ac:dyDescent="0.3">
      <c r="B752" s="20" t="s">
        <v>857</v>
      </c>
      <c r="C752" s="61" t="s">
        <v>636</v>
      </c>
      <c r="D752" s="72" t="str">
        <f t="shared" si="23"/>
        <v>22․35 _ ՀՋ-2026</v>
      </c>
      <c r="E752" s="20" t="s">
        <v>2</v>
      </c>
      <c r="F752" s="20">
        <v>50</v>
      </c>
      <c r="G752" s="20" t="s">
        <v>500</v>
      </c>
      <c r="H752" s="54" t="s">
        <v>716</v>
      </c>
      <c r="I752" s="20" t="str" cm="1">
        <f t="array" ref="I752">_xlfn.IFS(H752="Ոչ ընթացակարգային","12,3",H752="Գնանշման հարցում","13,1",H752="Մեկ անձից գնում","14,1",H752="Բաց մրցույթ","15,2",H752="Պարզեցված ընթացակարգ","12,1")</f>
        <v>12,3</v>
      </c>
      <c r="J752" s="42" t="s">
        <v>312</v>
      </c>
      <c r="K752" s="9"/>
    </row>
    <row r="753" spans="2:11" outlineLevel="1" x14ac:dyDescent="0.3">
      <c r="B753" s="20" t="s">
        <v>858</v>
      </c>
      <c r="C753" s="61" t="s">
        <v>637</v>
      </c>
      <c r="D753" s="72" t="str">
        <f t="shared" si="23"/>
        <v>22․36 _ ՀՋ-2026</v>
      </c>
      <c r="E753" s="20" t="s">
        <v>2</v>
      </c>
      <c r="F753" s="20">
        <v>6</v>
      </c>
      <c r="G753" s="20" t="s">
        <v>500</v>
      </c>
      <c r="H753" s="54" t="s">
        <v>716</v>
      </c>
      <c r="I753" s="20" t="str" cm="1">
        <f t="array" ref="I753">_xlfn.IFS(H753="Ոչ ընթացակարգային","12,3",H753="Գնանշման հարցում","13,1",H753="Մեկ անձից գնում","14,1",H753="Բաց մրցույթ","15,2",H753="Պարզեցված ընթացակարգ","12,1")</f>
        <v>12,3</v>
      </c>
      <c r="J753" s="42" t="s">
        <v>312</v>
      </c>
      <c r="K753" s="9"/>
    </row>
    <row r="754" spans="2:11" outlineLevel="1" x14ac:dyDescent="0.3">
      <c r="B754" s="20" t="s">
        <v>859</v>
      </c>
      <c r="C754" s="61" t="s">
        <v>315</v>
      </c>
      <c r="D754" s="72" t="str">
        <f t="shared" si="23"/>
        <v>22․37 _ ՀՋ-2026</v>
      </c>
      <c r="E754" s="20" t="s">
        <v>2</v>
      </c>
      <c r="F754" s="20">
        <v>160</v>
      </c>
      <c r="G754" s="20" t="s">
        <v>500</v>
      </c>
      <c r="H754" s="54" t="s">
        <v>716</v>
      </c>
      <c r="I754" s="20" t="str" cm="1">
        <f t="array" ref="I754">_xlfn.IFS(H754="Ոչ ընթացակարգային","12,3",H754="Գնանշման հարցում","13,1",H754="Մեկ անձից գնում","14,1",H754="Բաց մրցույթ","15,2",H754="Պարզեցված ընթացակարգ","12,1")</f>
        <v>12,3</v>
      </c>
      <c r="J754" s="42" t="s">
        <v>312</v>
      </c>
      <c r="K754" s="9"/>
    </row>
    <row r="755" spans="2:11" outlineLevel="1" x14ac:dyDescent="0.3">
      <c r="B755" s="20" t="s">
        <v>860</v>
      </c>
      <c r="C755" s="61" t="s">
        <v>251</v>
      </c>
      <c r="D755" s="72" t="str">
        <f t="shared" si="23"/>
        <v>22․38 _ ՀՋ-2026</v>
      </c>
      <c r="E755" s="20" t="s">
        <v>2</v>
      </c>
      <c r="F755" s="20">
        <v>30</v>
      </c>
      <c r="G755" s="20" t="s">
        <v>500</v>
      </c>
      <c r="H755" s="54" t="s">
        <v>716</v>
      </c>
      <c r="I755" s="20" t="str" cm="1">
        <f t="array" ref="I755">_xlfn.IFS(H755="Ոչ ընթացակարգային","12,3",H755="Գնանշման հարցում","13,1",H755="Մեկ անձից գնում","14,1",H755="Բաց մրցույթ","15,2",H755="Պարզեցված ընթացակարգ","12,1")</f>
        <v>12,3</v>
      </c>
      <c r="J755" s="42" t="s">
        <v>312</v>
      </c>
      <c r="K755" s="9"/>
    </row>
    <row r="756" spans="2:11" outlineLevel="1" x14ac:dyDescent="0.3">
      <c r="B756" s="20" t="s">
        <v>861</v>
      </c>
      <c r="C756" s="61" t="s">
        <v>638</v>
      </c>
      <c r="D756" s="72" t="str">
        <f t="shared" si="23"/>
        <v>22․39 _ ՀՋ-2026</v>
      </c>
      <c r="E756" s="20" t="s">
        <v>2</v>
      </c>
      <c r="F756" s="20">
        <v>5</v>
      </c>
      <c r="G756" s="20" t="s">
        <v>500</v>
      </c>
      <c r="H756" s="54" t="s">
        <v>716</v>
      </c>
      <c r="I756" s="20" t="str" cm="1">
        <f t="array" ref="I756">_xlfn.IFS(H756="Ոչ ընթացակարգային","12,3",H756="Գնանշման հարցում","13,1",H756="Մեկ անձից գնում","14,1",H756="Բաց մրցույթ","15,2",H756="Պարզեցված ընթացակարգ","12,1")</f>
        <v>12,3</v>
      </c>
      <c r="J756" s="42" t="s">
        <v>312</v>
      </c>
      <c r="K756" s="9"/>
    </row>
    <row r="757" spans="2:11" outlineLevel="1" x14ac:dyDescent="0.3">
      <c r="B757" s="20" t="s">
        <v>862</v>
      </c>
      <c r="C757" s="61" t="s">
        <v>639</v>
      </c>
      <c r="D757" s="72" t="str">
        <f t="shared" si="23"/>
        <v>22․40 _ ՀՋ-2026</v>
      </c>
      <c r="E757" s="20" t="s">
        <v>2</v>
      </c>
      <c r="F757" s="20">
        <v>4</v>
      </c>
      <c r="G757" s="20" t="s">
        <v>500</v>
      </c>
      <c r="H757" s="54" t="s">
        <v>716</v>
      </c>
      <c r="I757" s="20" t="str" cm="1">
        <f t="array" ref="I757">_xlfn.IFS(H757="Ոչ ընթացակարգային","12,3",H757="Գնանշման հարցում","13,1",H757="Մեկ անձից գնում","14,1",H757="Բաց մրցույթ","15,2",H757="Պարզեցված ընթացակարգ","12,1")</f>
        <v>12,3</v>
      </c>
      <c r="J757" s="42" t="s">
        <v>312</v>
      </c>
      <c r="K757" s="9"/>
    </row>
    <row r="758" spans="2:11" outlineLevel="1" x14ac:dyDescent="0.3">
      <c r="B758" s="20" t="s">
        <v>863</v>
      </c>
      <c r="C758" s="61" t="s">
        <v>640</v>
      </c>
      <c r="D758" s="72" t="str">
        <f t="shared" si="23"/>
        <v>22․41 _ ՀՋ-2026</v>
      </c>
      <c r="E758" s="20" t="s">
        <v>2</v>
      </c>
      <c r="F758" s="20">
        <v>100</v>
      </c>
      <c r="G758" s="20" t="s">
        <v>500</v>
      </c>
      <c r="H758" s="54" t="s">
        <v>716</v>
      </c>
      <c r="I758" s="20" t="str" cm="1">
        <f t="array" ref="I758">_xlfn.IFS(H758="Ոչ ընթացակարգային","12,3",H758="Գնանշման հարցում","13,1",H758="Մեկ անձից գնում","14,1",H758="Բաց մրցույթ","15,2",H758="Պարզեցված ընթացակարգ","12,1")</f>
        <v>12,3</v>
      </c>
      <c r="J758" s="42" t="s">
        <v>312</v>
      </c>
      <c r="K758" s="9"/>
    </row>
    <row r="759" spans="2:11" outlineLevel="1" x14ac:dyDescent="0.3">
      <c r="B759" s="20" t="s">
        <v>864</v>
      </c>
      <c r="C759" s="61" t="s">
        <v>338</v>
      </c>
      <c r="D759" s="72" t="str">
        <f t="shared" si="23"/>
        <v>22․42 _ ՀՋ-2026</v>
      </c>
      <c r="E759" s="20" t="s">
        <v>2</v>
      </c>
      <c r="F759" s="20">
        <v>17</v>
      </c>
      <c r="G759" s="20" t="s">
        <v>500</v>
      </c>
      <c r="H759" s="54" t="s">
        <v>716</v>
      </c>
      <c r="I759" s="20" t="str" cm="1">
        <f t="array" ref="I759">_xlfn.IFS(H759="Ոչ ընթացակարգային","12,3",H759="Գնանշման հարցում","13,1",H759="Մեկ անձից գնում","14,1",H759="Բաց մրցույթ","15,2",H759="Պարզեցված ընթացակարգ","12,1")</f>
        <v>12,3</v>
      </c>
      <c r="J759" s="42" t="s">
        <v>312</v>
      </c>
      <c r="K759" s="9"/>
    </row>
    <row r="760" spans="2:11" outlineLevel="1" x14ac:dyDescent="0.3">
      <c r="B760" s="20" t="s">
        <v>865</v>
      </c>
      <c r="C760" s="61" t="s">
        <v>336</v>
      </c>
      <c r="D760" s="72" t="str">
        <f t="shared" si="23"/>
        <v>22․43 _ ՀՋ-2026</v>
      </c>
      <c r="E760" s="20" t="s">
        <v>2</v>
      </c>
      <c r="F760" s="20">
        <v>7</v>
      </c>
      <c r="G760" s="20" t="s">
        <v>500</v>
      </c>
      <c r="H760" s="54" t="s">
        <v>716</v>
      </c>
      <c r="I760" s="20" t="str" cm="1">
        <f t="array" ref="I760">_xlfn.IFS(H760="Ոչ ընթացակարգային","12,3",H760="Գնանշման հարցում","13,1",H760="Մեկ անձից գնում","14,1",H760="Բաց մրցույթ","15,2",H760="Պարզեցված ընթացակարգ","12,1")</f>
        <v>12,3</v>
      </c>
      <c r="J760" s="42" t="s">
        <v>312</v>
      </c>
      <c r="K760" s="9"/>
    </row>
    <row r="761" spans="2:11" outlineLevel="1" x14ac:dyDescent="0.3">
      <c r="B761" s="20" t="s">
        <v>866</v>
      </c>
      <c r="C761" s="61" t="s">
        <v>641</v>
      </c>
      <c r="D761" s="72" t="str">
        <f t="shared" si="23"/>
        <v>22․44 _ ՀՋ-2026</v>
      </c>
      <c r="E761" s="20" t="s">
        <v>2</v>
      </c>
      <c r="F761" s="20">
        <v>20</v>
      </c>
      <c r="G761" s="20" t="s">
        <v>500</v>
      </c>
      <c r="H761" s="54" t="s">
        <v>716</v>
      </c>
      <c r="I761" s="20" t="str" cm="1">
        <f t="array" ref="I761">_xlfn.IFS(H761="Ոչ ընթացակարգային","12,3",H761="Գնանշման հարցում","13,1",H761="Մեկ անձից գնում","14,1",H761="Բաց մրցույթ","15,2",H761="Պարզեցված ընթացակարգ","12,1")</f>
        <v>12,3</v>
      </c>
      <c r="J761" s="42" t="s">
        <v>312</v>
      </c>
      <c r="K761" s="9"/>
    </row>
    <row r="762" spans="2:11" outlineLevel="1" x14ac:dyDescent="0.3">
      <c r="B762" s="20" t="s">
        <v>867</v>
      </c>
      <c r="C762" s="61" t="s">
        <v>642</v>
      </c>
      <c r="D762" s="72" t="str">
        <f t="shared" si="23"/>
        <v>22․45 _ ՀՋ-2026</v>
      </c>
      <c r="E762" s="20" t="s">
        <v>2</v>
      </c>
      <c r="F762" s="20">
        <v>20</v>
      </c>
      <c r="G762" s="20" t="s">
        <v>500</v>
      </c>
      <c r="H762" s="54" t="s">
        <v>716</v>
      </c>
      <c r="I762" s="20" t="str" cm="1">
        <f t="array" ref="I762">_xlfn.IFS(H762="Ոչ ընթացակարգային","12,3",H762="Գնանշման հարցում","13,1",H762="Մեկ անձից գնում","14,1",H762="Բաց մրցույթ","15,2",H762="Պարզեցված ընթացակարգ","12,1")</f>
        <v>12,3</v>
      </c>
      <c r="J762" s="42" t="s">
        <v>312</v>
      </c>
      <c r="K762" s="9"/>
    </row>
    <row r="763" spans="2:11" outlineLevel="1" x14ac:dyDescent="0.3">
      <c r="B763" s="20" t="s">
        <v>868</v>
      </c>
      <c r="C763" s="61" t="s">
        <v>366</v>
      </c>
      <c r="D763" s="72" t="str">
        <f t="shared" si="23"/>
        <v>22․46 _ ՀՋ-2026</v>
      </c>
      <c r="E763" s="20" t="s">
        <v>2</v>
      </c>
      <c r="F763" s="20">
        <v>20</v>
      </c>
      <c r="G763" s="20" t="s">
        <v>500</v>
      </c>
      <c r="H763" s="54" t="s">
        <v>716</v>
      </c>
      <c r="I763" s="20" t="str" cm="1">
        <f t="array" ref="I763">_xlfn.IFS(H763="Ոչ ընթացակարգային","12,3",H763="Գնանշման հարցում","13,1",H763="Մեկ անձից գնում","14,1",H763="Բաց մրցույթ","15,2",H763="Պարզեցված ընթացակարգ","12,1")</f>
        <v>12,3</v>
      </c>
      <c r="J763" s="42" t="s">
        <v>312</v>
      </c>
      <c r="K763" s="9"/>
    </row>
    <row r="764" spans="2:11" outlineLevel="1" x14ac:dyDescent="0.3">
      <c r="B764" s="20" t="s">
        <v>869</v>
      </c>
      <c r="C764" s="61" t="s">
        <v>320</v>
      </c>
      <c r="D764" s="72" t="str">
        <f t="shared" ref="D764:D791" si="24">B764&amp;" " &amp; "_" &amp; " " &amp; "ՀՋ-2026"</f>
        <v>22․47 _ ՀՋ-2026</v>
      </c>
      <c r="E764" s="20" t="s">
        <v>2</v>
      </c>
      <c r="F764" s="20">
        <v>2</v>
      </c>
      <c r="G764" s="20" t="s">
        <v>500</v>
      </c>
      <c r="H764" s="54" t="s">
        <v>716</v>
      </c>
      <c r="I764" s="20" t="str" cm="1">
        <f t="array" ref="I764">_xlfn.IFS(H764="Ոչ ընթացակարգային","12,3",H764="Գնանշման հարցում","13,1",H764="Մեկ անձից գնում","14,1",H764="Բաց մրցույթ","15,2",H764="Պարզեցված ընթացակարգ","12,1")</f>
        <v>12,3</v>
      </c>
      <c r="J764" s="42" t="s">
        <v>312</v>
      </c>
      <c r="K764" s="9"/>
    </row>
    <row r="765" spans="2:11" outlineLevel="1" x14ac:dyDescent="0.3">
      <c r="B765" s="20" t="s">
        <v>870</v>
      </c>
      <c r="C765" s="61" t="s">
        <v>643</v>
      </c>
      <c r="D765" s="72" t="str">
        <f t="shared" si="24"/>
        <v>22․48 _ ՀՋ-2026</v>
      </c>
      <c r="E765" s="20" t="s">
        <v>2</v>
      </c>
      <c r="F765" s="20">
        <v>1</v>
      </c>
      <c r="G765" s="20" t="s">
        <v>500</v>
      </c>
      <c r="H765" s="54" t="s">
        <v>716</v>
      </c>
      <c r="I765" s="20" t="str" cm="1">
        <f t="array" ref="I765">_xlfn.IFS(H765="Ոչ ընթացակարգային","12,3",H765="Գնանշման հարցում","13,1",H765="Մեկ անձից գնում","14,1",H765="Բաց մրցույթ","15,2",H765="Պարզեցված ընթացակարգ","12,1")</f>
        <v>12,3</v>
      </c>
      <c r="J765" s="42" t="s">
        <v>312</v>
      </c>
      <c r="K765" s="9"/>
    </row>
    <row r="766" spans="2:11" outlineLevel="1" x14ac:dyDescent="0.3">
      <c r="B766" s="20" t="s">
        <v>871</v>
      </c>
      <c r="C766" s="61" t="s">
        <v>249</v>
      </c>
      <c r="D766" s="72" t="str">
        <f t="shared" si="24"/>
        <v>22․49 _ ՀՋ-2026</v>
      </c>
      <c r="E766" s="20" t="s">
        <v>2</v>
      </c>
      <c r="F766" s="20">
        <v>295</v>
      </c>
      <c r="G766" s="20" t="s">
        <v>500</v>
      </c>
      <c r="H766" s="54" t="s">
        <v>716</v>
      </c>
      <c r="I766" s="20" t="str" cm="1">
        <f t="array" ref="I766">_xlfn.IFS(H766="Ոչ ընթացակարգային","12,3",H766="Գնանշման հարցում","13,1",H766="Մեկ անձից գնում","14,1",H766="Բաց մրցույթ","15,2",H766="Պարզեցված ընթացակարգ","12,1")</f>
        <v>12,3</v>
      </c>
      <c r="J766" s="42" t="s">
        <v>312</v>
      </c>
      <c r="K766" s="9"/>
    </row>
    <row r="767" spans="2:11" outlineLevel="1" x14ac:dyDescent="0.3">
      <c r="B767" s="20" t="s">
        <v>872</v>
      </c>
      <c r="C767" s="61" t="s">
        <v>112</v>
      </c>
      <c r="D767" s="72" t="str">
        <f t="shared" si="24"/>
        <v>22․50 _ ՀՋ-2026</v>
      </c>
      <c r="E767" s="20" t="s">
        <v>2</v>
      </c>
      <c r="F767" s="20">
        <v>75</v>
      </c>
      <c r="G767" s="20" t="s">
        <v>500</v>
      </c>
      <c r="H767" s="54" t="s">
        <v>716</v>
      </c>
      <c r="I767" s="20" t="str" cm="1">
        <f t="array" ref="I767">_xlfn.IFS(H767="Ոչ ընթացակարգային","12,3",H767="Գնանշման հարցում","13,1",H767="Մեկ անձից գնում","14,1",H767="Բաց մրցույթ","15,2",H767="Պարզեցված ընթացակարգ","12,1")</f>
        <v>12,3</v>
      </c>
      <c r="J767" s="42" t="s">
        <v>312</v>
      </c>
      <c r="K767" s="9"/>
    </row>
    <row r="768" spans="2:11" outlineLevel="1" x14ac:dyDescent="0.3">
      <c r="B768" s="20" t="s">
        <v>873</v>
      </c>
      <c r="C768" s="61" t="s">
        <v>369</v>
      </c>
      <c r="D768" s="72" t="str">
        <f t="shared" si="24"/>
        <v>22․51 _ ՀՋ-2026</v>
      </c>
      <c r="E768" s="20" t="s">
        <v>2</v>
      </c>
      <c r="F768" s="20">
        <v>5</v>
      </c>
      <c r="G768" s="20" t="s">
        <v>500</v>
      </c>
      <c r="H768" s="54" t="s">
        <v>716</v>
      </c>
      <c r="I768" s="20" t="str" cm="1">
        <f t="array" ref="I768">_xlfn.IFS(H768="Ոչ ընթացակարգային","12,3",H768="Գնանշման հարցում","13,1",H768="Մեկ անձից գնում","14,1",H768="Բաց մրցույթ","15,2",H768="Պարզեցված ընթացակարգ","12,1")</f>
        <v>12,3</v>
      </c>
      <c r="J768" s="42" t="s">
        <v>312</v>
      </c>
      <c r="K768" s="9"/>
    </row>
    <row r="769" spans="2:11" outlineLevel="1" x14ac:dyDescent="0.3">
      <c r="B769" s="20" t="s">
        <v>874</v>
      </c>
      <c r="C769" s="61" t="s">
        <v>250</v>
      </c>
      <c r="D769" s="72" t="str">
        <f t="shared" si="24"/>
        <v>22․52 _ ՀՋ-2026</v>
      </c>
      <c r="E769" s="20" t="s">
        <v>2</v>
      </c>
      <c r="F769" s="20">
        <v>350</v>
      </c>
      <c r="G769" s="20" t="s">
        <v>500</v>
      </c>
      <c r="H769" s="54" t="s">
        <v>716</v>
      </c>
      <c r="I769" s="20" t="str" cm="1">
        <f t="array" ref="I769">_xlfn.IFS(H769="Ոչ ընթացակարգային","12,3",H769="Գնանշման հարցում","13,1",H769="Մեկ անձից գնում","14,1",H769="Բաց մրցույթ","15,2",H769="Պարզեցված ընթացակարգ","12,1")</f>
        <v>12,3</v>
      </c>
      <c r="J769" s="42" t="s">
        <v>312</v>
      </c>
      <c r="K769" s="9"/>
    </row>
    <row r="770" spans="2:11" outlineLevel="1" x14ac:dyDescent="0.3">
      <c r="B770" s="20" t="s">
        <v>875</v>
      </c>
      <c r="C770" s="61" t="s">
        <v>644</v>
      </c>
      <c r="D770" s="72" t="str">
        <f t="shared" si="24"/>
        <v>22․53 _ ՀՋ-2026</v>
      </c>
      <c r="E770" s="20" t="s">
        <v>113</v>
      </c>
      <c r="F770" s="20">
        <v>10</v>
      </c>
      <c r="G770" s="20" t="s">
        <v>500</v>
      </c>
      <c r="H770" s="54" t="s">
        <v>716</v>
      </c>
      <c r="I770" s="20" t="str" cm="1">
        <f t="array" ref="I770">_xlfn.IFS(H770="Ոչ ընթացակարգային","12,3",H770="Գնանշման հարցում","13,1",H770="Մեկ անձից գնում","14,1",H770="Բաց մրցույթ","15,2",H770="Պարզեցված ընթացակարգ","12,1")</f>
        <v>12,3</v>
      </c>
      <c r="J770" s="42" t="s">
        <v>312</v>
      </c>
      <c r="K770" s="9"/>
    </row>
    <row r="771" spans="2:11" outlineLevel="1" x14ac:dyDescent="0.3">
      <c r="B771" s="20" t="s">
        <v>896</v>
      </c>
      <c r="C771" s="61" t="s">
        <v>897</v>
      </c>
      <c r="D771" s="72" t="str">
        <f t="shared" si="24"/>
        <v>22․54 _ ՀՋ-2026</v>
      </c>
      <c r="E771" s="20" t="s">
        <v>492</v>
      </c>
      <c r="F771" s="20">
        <v>1</v>
      </c>
      <c r="G771" s="20" t="s">
        <v>500</v>
      </c>
      <c r="H771" s="54" t="s">
        <v>716</v>
      </c>
      <c r="I771" s="20" t="str" cm="1">
        <f t="array" ref="I771">_xlfn.IFS(H771="Ոչ ընթացակարգային","12,3",H771="Գնանշման հարցում","13,1",H771="Մեկ անձից գնում","14,1",H771="Բաց մրցույթ","15,2",H771="Պարզեցված ընթացակարգ","12,1")</f>
        <v>12,3</v>
      </c>
      <c r="J771" s="42" t="s">
        <v>312</v>
      </c>
      <c r="K771" s="9"/>
    </row>
    <row r="772" spans="2:11" s="5" customFormat="1" ht="21.75" customHeight="1" x14ac:dyDescent="0.3">
      <c r="B772" s="14">
        <v>23</v>
      </c>
      <c r="C772" s="51" t="s">
        <v>972</v>
      </c>
      <c r="D772" s="70" t="str">
        <f t="shared" si="24"/>
        <v>23 _ ՀՋ-2026</v>
      </c>
      <c r="E772" s="29" t="s">
        <v>492</v>
      </c>
      <c r="F772" s="14">
        <v>1</v>
      </c>
      <c r="G772" s="29" t="s">
        <v>500</v>
      </c>
      <c r="H772" s="58" t="s">
        <v>716</v>
      </c>
      <c r="I772" s="29" t="str" cm="1">
        <f t="array" ref="I772">_xlfn.IFS(H772="Ոչ ընթացակարգային","12,3",H772="Գնանշման հարցում","13,1",H772="Մեկ անձից գնում","14,1",H772="Բաց մրցույթ","15,2",H772="Պարզեցված ընթացակարգ","12,1")</f>
        <v>12,3</v>
      </c>
      <c r="J772" s="14" t="s">
        <v>312</v>
      </c>
      <c r="K772" s="6"/>
    </row>
    <row r="773" spans="2:11" ht="15.75" customHeight="1" outlineLevel="1" x14ac:dyDescent="0.3">
      <c r="B773" s="30" t="s">
        <v>1191</v>
      </c>
      <c r="C773" s="61" t="s">
        <v>973</v>
      </c>
      <c r="D773" s="74" t="str">
        <f t="shared" si="24"/>
        <v>23․1 _ ՀՋ-2026</v>
      </c>
      <c r="E773" s="31" t="s">
        <v>1</v>
      </c>
      <c r="F773" s="79">
        <v>10</v>
      </c>
      <c r="G773" s="31" t="s">
        <v>500</v>
      </c>
      <c r="H773" s="59" t="s">
        <v>716</v>
      </c>
      <c r="I773" s="31" t="str" cm="1">
        <f t="array" ref="I773">_xlfn.IFS(H773="Ոչ ընթացակարգային","12,3",H773="Գնանշման հարցում","13,1",H773="Մեկ անձից գնում","14,1",H773="Բաց մրցույթ","15,2",H773="Պարզեցված ընթացակարգ","12,1")</f>
        <v>12,3</v>
      </c>
      <c r="J773" s="30" t="s">
        <v>312</v>
      </c>
      <c r="K773" s="9"/>
    </row>
    <row r="774" spans="2:11" ht="15.75" customHeight="1" outlineLevel="1" x14ac:dyDescent="0.3">
      <c r="B774" s="30" t="s">
        <v>1192</v>
      </c>
      <c r="C774" s="61" t="s">
        <v>974</v>
      </c>
      <c r="D774" s="74" t="str">
        <f t="shared" si="24"/>
        <v>23․2 _ ՀՋ-2026</v>
      </c>
      <c r="E774" s="31" t="s">
        <v>1</v>
      </c>
      <c r="F774" s="79">
        <v>20</v>
      </c>
      <c r="G774" s="31" t="s">
        <v>500</v>
      </c>
      <c r="H774" s="59" t="s">
        <v>716</v>
      </c>
      <c r="I774" s="31" t="str" cm="1">
        <f t="array" ref="I774">_xlfn.IFS(H774="Ոչ ընթացակարգային","12,3",H774="Գնանշման հարցում","13,1",H774="Մեկ անձից գնում","14,1",H774="Բաց մրցույթ","15,2",H774="Պարզեցված ընթացակարգ","12,1")</f>
        <v>12,3</v>
      </c>
      <c r="J774" s="30" t="s">
        <v>312</v>
      </c>
      <c r="K774" s="9"/>
    </row>
    <row r="775" spans="2:11" ht="15.75" customHeight="1" outlineLevel="1" x14ac:dyDescent="0.3">
      <c r="B775" s="30" t="s">
        <v>1193</v>
      </c>
      <c r="C775" s="61" t="s">
        <v>975</v>
      </c>
      <c r="D775" s="74" t="str">
        <f t="shared" si="24"/>
        <v>23․3 _ ՀՋ-2026</v>
      </c>
      <c r="E775" s="31" t="s">
        <v>1</v>
      </c>
      <c r="F775" s="79">
        <v>20</v>
      </c>
      <c r="G775" s="31" t="s">
        <v>500</v>
      </c>
      <c r="H775" s="59" t="s">
        <v>716</v>
      </c>
      <c r="I775" s="31" t="str" cm="1">
        <f t="array" ref="I775">_xlfn.IFS(H775="Ոչ ընթացակարգային","12,3",H775="Գնանշման հարցում","13,1",H775="Մեկ անձից գնում","14,1",H775="Բաց մրցույթ","15,2",H775="Պարզեցված ընթացակարգ","12,1")</f>
        <v>12,3</v>
      </c>
      <c r="J775" s="30" t="s">
        <v>312</v>
      </c>
      <c r="K775" s="9"/>
    </row>
    <row r="776" spans="2:11" ht="15.75" customHeight="1" outlineLevel="1" x14ac:dyDescent="0.3">
      <c r="B776" s="30" t="s">
        <v>1194</v>
      </c>
      <c r="C776" s="61" t="s">
        <v>976</v>
      </c>
      <c r="D776" s="74" t="str">
        <f t="shared" si="24"/>
        <v>23․4 _ ՀՋ-2026</v>
      </c>
      <c r="E776" s="31" t="s">
        <v>1</v>
      </c>
      <c r="F776" s="79">
        <v>20</v>
      </c>
      <c r="G776" s="31" t="s">
        <v>500</v>
      </c>
      <c r="H776" s="59" t="s">
        <v>716</v>
      </c>
      <c r="I776" s="31" t="str" cm="1">
        <f t="array" ref="I776">_xlfn.IFS(H776="Ոչ ընթացակարգային","12,3",H776="Գնանշման հարցում","13,1",H776="Մեկ անձից գնում","14,1",H776="Բաց մրցույթ","15,2",H776="Պարզեցված ընթացակարգ","12,1")</f>
        <v>12,3</v>
      </c>
      <c r="J776" s="30" t="s">
        <v>312</v>
      </c>
      <c r="K776" s="9"/>
    </row>
    <row r="777" spans="2:11" ht="15.75" customHeight="1" outlineLevel="1" x14ac:dyDescent="0.3">
      <c r="B777" s="30" t="s">
        <v>1195</v>
      </c>
      <c r="C777" s="61" t="s">
        <v>977</v>
      </c>
      <c r="D777" s="74" t="str">
        <f t="shared" si="24"/>
        <v>23․5 _ ՀՋ-2026</v>
      </c>
      <c r="E777" s="31" t="s">
        <v>1</v>
      </c>
      <c r="F777" s="79">
        <v>15</v>
      </c>
      <c r="G777" s="31" t="s">
        <v>500</v>
      </c>
      <c r="H777" s="59" t="s">
        <v>716</v>
      </c>
      <c r="I777" s="31" t="str" cm="1">
        <f t="array" ref="I777">_xlfn.IFS(H777="Ոչ ընթացակարգային","12,3",H777="Գնանշման հարցում","13,1",H777="Մեկ անձից գնում","14,1",H777="Բաց մրցույթ","15,2",H777="Պարզեցված ընթացակարգ","12,1")</f>
        <v>12,3</v>
      </c>
      <c r="J777" s="30" t="s">
        <v>312</v>
      </c>
      <c r="K777" s="9"/>
    </row>
    <row r="778" spans="2:11" ht="15.75" customHeight="1" outlineLevel="1" x14ac:dyDescent="0.3">
      <c r="B778" s="30" t="s">
        <v>1196</v>
      </c>
      <c r="C778" s="61" t="s">
        <v>978</v>
      </c>
      <c r="D778" s="74" t="str">
        <f t="shared" si="24"/>
        <v>23․6 _ ՀՋ-2026</v>
      </c>
      <c r="E778" s="31" t="s">
        <v>1</v>
      </c>
      <c r="F778" s="79">
        <v>20</v>
      </c>
      <c r="G778" s="31" t="s">
        <v>500</v>
      </c>
      <c r="H778" s="59" t="s">
        <v>716</v>
      </c>
      <c r="I778" s="31" t="str" cm="1">
        <f t="array" ref="I778">_xlfn.IFS(H778="Ոչ ընթացակարգային","12,3",H778="Գնանշման հարցում","13,1",H778="Մեկ անձից գնում","14,1",H778="Բաց մրցույթ","15,2",H778="Պարզեցված ընթացակարգ","12,1")</f>
        <v>12,3</v>
      </c>
      <c r="J778" s="30" t="s">
        <v>312</v>
      </c>
      <c r="K778" s="9"/>
    </row>
    <row r="779" spans="2:11" ht="15.75" customHeight="1" outlineLevel="1" x14ac:dyDescent="0.3">
      <c r="B779" s="30" t="s">
        <v>1197</v>
      </c>
      <c r="C779" s="61" t="s">
        <v>979</v>
      </c>
      <c r="D779" s="74" t="str">
        <f t="shared" si="24"/>
        <v>23․7 _ ՀՋ-2026</v>
      </c>
      <c r="E779" s="31" t="s">
        <v>2</v>
      </c>
      <c r="F779" s="79">
        <v>1000</v>
      </c>
      <c r="G779" s="31" t="s">
        <v>500</v>
      </c>
      <c r="H779" s="59" t="s">
        <v>716</v>
      </c>
      <c r="I779" s="31" t="str" cm="1">
        <f t="array" ref="I779">_xlfn.IFS(H779="Ոչ ընթացակարգային","12,3",H779="Գնանշման հարցում","13,1",H779="Մեկ անձից գնում","14,1",H779="Բաց մրցույթ","15,2",H779="Պարզեցված ընթացակարգ","12,1")</f>
        <v>12,3</v>
      </c>
      <c r="J779" s="30" t="s">
        <v>312</v>
      </c>
      <c r="K779" s="9"/>
    </row>
    <row r="780" spans="2:11" ht="15.75" customHeight="1" outlineLevel="1" x14ac:dyDescent="0.3">
      <c r="B780" s="30" t="s">
        <v>1198</v>
      </c>
      <c r="C780" s="61" t="s">
        <v>980</v>
      </c>
      <c r="D780" s="74" t="str">
        <f t="shared" si="24"/>
        <v>23․8 _ ՀՋ-2026</v>
      </c>
      <c r="E780" s="31" t="s">
        <v>2</v>
      </c>
      <c r="F780" s="79">
        <v>1000</v>
      </c>
      <c r="G780" s="31" t="s">
        <v>500</v>
      </c>
      <c r="H780" s="59" t="s">
        <v>716</v>
      </c>
      <c r="I780" s="31" t="str" cm="1">
        <f t="array" ref="I780">_xlfn.IFS(H780="Ոչ ընթացակարգային","12,3",H780="Գնանշման հարցում","13,1",H780="Մեկ անձից գնում","14,1",H780="Բաց մրցույթ","15,2",H780="Պարզեցված ընթացակարգ","12,1")</f>
        <v>12,3</v>
      </c>
      <c r="J780" s="30" t="s">
        <v>312</v>
      </c>
      <c r="K780" s="9"/>
    </row>
    <row r="781" spans="2:11" ht="15.75" customHeight="1" outlineLevel="1" x14ac:dyDescent="0.3">
      <c r="B781" s="30" t="s">
        <v>1199</v>
      </c>
      <c r="C781" s="61" t="s">
        <v>984</v>
      </c>
      <c r="D781" s="74" t="str">
        <f t="shared" si="24"/>
        <v>23․9 _ ՀՋ-2026</v>
      </c>
      <c r="E781" s="31" t="s">
        <v>2</v>
      </c>
      <c r="F781" s="79">
        <v>1000</v>
      </c>
      <c r="G781" s="31" t="s">
        <v>500</v>
      </c>
      <c r="H781" s="59" t="s">
        <v>716</v>
      </c>
      <c r="I781" s="31" t="str" cm="1">
        <f t="array" ref="I781">_xlfn.IFS(H781="Ոչ ընթացակարգային","12,3",H781="Գնանշման հարցում","13,1",H781="Մեկ անձից գնում","14,1",H781="Բաց մրցույթ","15,2",H781="Պարզեցված ընթացակարգ","12,1")</f>
        <v>12,3</v>
      </c>
      <c r="J781" s="30" t="s">
        <v>312</v>
      </c>
      <c r="K781" s="9"/>
    </row>
    <row r="782" spans="2:11" ht="15.75" customHeight="1" outlineLevel="1" x14ac:dyDescent="0.3">
      <c r="B782" s="30" t="s">
        <v>1200</v>
      </c>
      <c r="C782" s="61" t="s">
        <v>981</v>
      </c>
      <c r="D782" s="74" t="str">
        <f t="shared" si="24"/>
        <v>23․10 _ ՀՋ-2026</v>
      </c>
      <c r="E782" s="31" t="s">
        <v>2</v>
      </c>
      <c r="F782" s="79">
        <v>500</v>
      </c>
      <c r="G782" s="31" t="s">
        <v>500</v>
      </c>
      <c r="H782" s="59" t="s">
        <v>716</v>
      </c>
      <c r="I782" s="31" t="str" cm="1">
        <f t="array" ref="I782">_xlfn.IFS(H782="Ոչ ընթացակարգային","12,3",H782="Գնանշման հարցում","13,1",H782="Մեկ անձից գնում","14,1",H782="Բաց մրցույթ","15,2",H782="Պարզեցված ընթացակարգ","12,1")</f>
        <v>12,3</v>
      </c>
      <c r="J782" s="30" t="s">
        <v>312</v>
      </c>
      <c r="K782" s="9"/>
    </row>
    <row r="783" spans="2:11" ht="15.75" customHeight="1" outlineLevel="1" x14ac:dyDescent="0.3">
      <c r="B783" s="30" t="s">
        <v>1201</v>
      </c>
      <c r="C783" s="61" t="s">
        <v>982</v>
      </c>
      <c r="D783" s="74" t="str">
        <f t="shared" si="24"/>
        <v>23․11 _ ՀՋ-2026</v>
      </c>
      <c r="E783" s="31" t="s">
        <v>2</v>
      </c>
      <c r="F783" s="79">
        <v>500</v>
      </c>
      <c r="G783" s="31" t="s">
        <v>500</v>
      </c>
      <c r="H783" s="59" t="s">
        <v>716</v>
      </c>
      <c r="I783" s="31" t="str" cm="1">
        <f t="array" ref="I783">_xlfn.IFS(H783="Ոչ ընթացակարգային","12,3",H783="Գնանշման հարցում","13,1",H783="Մեկ անձից գնում","14,1",H783="Բաց մրցույթ","15,2",H783="Պարզեցված ընթացակարգ","12,1")</f>
        <v>12,3</v>
      </c>
      <c r="J783" s="30" t="s">
        <v>312</v>
      </c>
      <c r="K783" s="9"/>
    </row>
    <row r="784" spans="2:11" ht="15.75" customHeight="1" outlineLevel="1" x14ac:dyDescent="0.3">
      <c r="B784" s="30" t="s">
        <v>1202</v>
      </c>
      <c r="C784" s="61" t="s">
        <v>983</v>
      </c>
      <c r="D784" s="74" t="str">
        <f t="shared" si="24"/>
        <v>23․12 _ ՀՋ-2026</v>
      </c>
      <c r="E784" s="31" t="s">
        <v>2</v>
      </c>
      <c r="F784" s="79">
        <v>500</v>
      </c>
      <c r="G784" s="31" t="s">
        <v>500</v>
      </c>
      <c r="H784" s="59" t="s">
        <v>716</v>
      </c>
      <c r="I784" s="31" t="str" cm="1">
        <f t="array" ref="I784">_xlfn.IFS(H784="Ոչ ընթացակարգային","12,3",H784="Գնանշման հարցում","13,1",H784="Մեկ անձից գնում","14,1",H784="Բաց մրցույթ","15,2",H784="Պարզեցված ընթացակարգ","12,1")</f>
        <v>12,3</v>
      </c>
      <c r="J784" s="30" t="s">
        <v>312</v>
      </c>
      <c r="K784" s="9"/>
    </row>
    <row r="785" spans="2:11" ht="31.5" customHeight="1" x14ac:dyDescent="0.3">
      <c r="B785" s="14">
        <v>24</v>
      </c>
      <c r="C785" s="51" t="s">
        <v>749</v>
      </c>
      <c r="D785" s="72" t="str">
        <f t="shared" si="24"/>
        <v>24 _ ՀՋ-2026</v>
      </c>
      <c r="E785" s="13" t="s">
        <v>492</v>
      </c>
      <c r="F785" s="13">
        <v>1</v>
      </c>
      <c r="G785" s="13" t="s">
        <v>500</v>
      </c>
      <c r="H785" s="54" t="s">
        <v>716</v>
      </c>
      <c r="I785" s="20" t="str" cm="1">
        <f t="array" ref="I785">_xlfn.IFS(H785="Ոչ ընթացակարգային","12,3",H785="Գնանշման հարցում","13,1",H785="Մեկ անձից գնում","14,1",H785="Բաց մրցույթ","15,2",H785="Պարզեցված ընթացակարգ","12,1")</f>
        <v>12,3</v>
      </c>
      <c r="J785" s="42" t="s">
        <v>312</v>
      </c>
      <c r="K785" s="9"/>
    </row>
    <row r="786" spans="2:11" s="3" customFormat="1" ht="49.5" x14ac:dyDescent="0.3">
      <c r="B786" s="14">
        <f>+B785+1</f>
        <v>25</v>
      </c>
      <c r="C786" s="51" t="s">
        <v>1244</v>
      </c>
      <c r="D786" s="70" t="str">
        <f t="shared" si="24"/>
        <v>25 _ ՀՋ-2026</v>
      </c>
      <c r="E786" s="13" t="s">
        <v>492</v>
      </c>
      <c r="F786" s="13">
        <v>1</v>
      </c>
      <c r="G786" s="13" t="s">
        <v>500</v>
      </c>
      <c r="H786" s="54" t="s">
        <v>716</v>
      </c>
      <c r="I786" s="30" t="str" cm="1">
        <f t="array" ref="I786">_xlfn.IFS(H786="Ոչ ընթացակարգային","12,3",H786="Գնանշման հարցում","13,1",H786="Մեկ անձից գնում","14,1",H786="Բաց մրցույթ","15,2",H786="Պարզեցված ընթացակարգ","12,1")</f>
        <v>12,3</v>
      </c>
      <c r="J786" s="42" t="s">
        <v>312</v>
      </c>
      <c r="K786" s="9"/>
    </row>
    <row r="787" spans="2:11" s="1" customFormat="1" ht="28.5" customHeight="1" outlineLevel="1" x14ac:dyDescent="0.3">
      <c r="B787" s="30">
        <v>25.1</v>
      </c>
      <c r="C787" s="61" t="s">
        <v>1236</v>
      </c>
      <c r="D787" s="70" t="str">
        <f>B787&amp;" " &amp; "_" &amp; " " &amp; "ՀՋ-ՊԸ-Ավտ․ՈՒԱԶ-2026"</f>
        <v>25.1 _ ՀՋ-ՊԸ-Ավտ․ՈՒԱԶ-2026</v>
      </c>
      <c r="E787" s="20" t="s">
        <v>2</v>
      </c>
      <c r="F787" s="20">
        <v>1</v>
      </c>
      <c r="G787" s="13" t="s">
        <v>645</v>
      </c>
      <c r="H787" s="54" t="s">
        <v>717</v>
      </c>
      <c r="I787" s="30" t="str" cm="1">
        <f t="array" ref="I787">_xlfn.IFS(H787="Ոչ ընթացակարգային","12,3",H787="Գնանշման հարցում","13,1",H787="Մեկ անձից գնում","14,1",H787="Բաց մրցույթ","15,2",H787="Պարզեցված ընթացակարգ","12,1")</f>
        <v>12,1</v>
      </c>
      <c r="J787" s="42" t="s">
        <v>312</v>
      </c>
      <c r="K787" s="9"/>
    </row>
    <row r="788" spans="2:11" s="3" customFormat="1" ht="33" x14ac:dyDescent="0.3">
      <c r="B788" s="14">
        <v>26</v>
      </c>
      <c r="C788" s="51" t="s">
        <v>1143</v>
      </c>
      <c r="D788" s="70" t="str">
        <f t="shared" si="24"/>
        <v>26 _ ՀՋ-2026</v>
      </c>
      <c r="E788" s="13" t="s">
        <v>492</v>
      </c>
      <c r="F788" s="13">
        <v>1</v>
      </c>
      <c r="G788" s="13" t="s">
        <v>500</v>
      </c>
      <c r="H788" s="54" t="s">
        <v>716</v>
      </c>
      <c r="I788" s="30" t="str" cm="1">
        <f t="array" ref="I788">_xlfn.IFS(H788="Ոչ ընթացակարգային","12,3",H788="Գնանշման հարցում","13,1",H788="Մեկ անձից գնում","14,1",H788="Բաց մրցույթ","15,2",H788="Պարզեցված ընթացակարգ","12,1")</f>
        <v>12,3</v>
      </c>
      <c r="J788" s="42" t="s">
        <v>312</v>
      </c>
      <c r="K788" s="9"/>
    </row>
    <row r="789" spans="2:11" s="3" customFormat="1" ht="33" x14ac:dyDescent="0.3">
      <c r="B789" s="14">
        <v>27</v>
      </c>
      <c r="C789" s="51" t="s">
        <v>482</v>
      </c>
      <c r="D789" s="70" t="str">
        <f t="shared" si="24"/>
        <v>27 _ ՀՋ-2026</v>
      </c>
      <c r="E789" s="13" t="s">
        <v>492</v>
      </c>
      <c r="F789" s="13">
        <v>1</v>
      </c>
      <c r="G789" s="13" t="s">
        <v>500</v>
      </c>
      <c r="H789" s="54" t="s">
        <v>716</v>
      </c>
      <c r="I789" s="30" t="str" cm="1">
        <f t="array" ref="I789">_xlfn.IFS(H789="Ոչ ընթացակարգային","12,3",H789="Գնանշման հարցում","13,1",H789="Մեկ անձից գնում","14,1",H789="Բաց մրցույթ","15,2",H789="Պարզեցված ընթացակարգ","12,1")</f>
        <v>12,3</v>
      </c>
      <c r="J789" s="42" t="s">
        <v>312</v>
      </c>
      <c r="K789" s="9"/>
    </row>
    <row r="790" spans="2:11" s="3" customFormat="1" ht="41.25" customHeight="1" x14ac:dyDescent="0.3">
      <c r="B790" s="13">
        <v>28</v>
      </c>
      <c r="C790" s="60" t="s">
        <v>713</v>
      </c>
      <c r="D790" s="70" t="str">
        <f t="shared" si="24"/>
        <v>28 _ ՀՋ-2026</v>
      </c>
      <c r="E790" s="32" t="s">
        <v>492</v>
      </c>
      <c r="F790" s="32">
        <v>1</v>
      </c>
      <c r="G790" s="32" t="s">
        <v>500</v>
      </c>
      <c r="H790" s="60"/>
      <c r="I790" s="33"/>
      <c r="J790" s="18" t="s">
        <v>880</v>
      </c>
      <c r="K790" s="34"/>
    </row>
    <row r="791" spans="2:11" s="35" customFormat="1" ht="17.25" x14ac:dyDescent="0.3">
      <c r="B791" s="13" t="s">
        <v>1203</v>
      </c>
      <c r="C791" s="66" t="s">
        <v>648</v>
      </c>
      <c r="D791" s="71" t="str">
        <f t="shared" si="24"/>
        <v>28․1 _ ՀՋ-2026</v>
      </c>
      <c r="E791" s="29"/>
      <c r="F791" s="19"/>
      <c r="G791" s="20"/>
      <c r="H791" s="52"/>
      <c r="I791" s="21"/>
      <c r="J791" s="45"/>
      <c r="K791" s="7"/>
    </row>
    <row r="792" spans="2:11" ht="37.5" customHeight="1" outlineLevel="1" x14ac:dyDescent="0.3">
      <c r="B792" s="20" t="s">
        <v>1204</v>
      </c>
      <c r="C792" s="68" t="s">
        <v>714</v>
      </c>
      <c r="D792" s="72" t="str">
        <f>B792&amp;" " &amp; "_" &amp; " " &amp; "ՀՋ-ՊԸ-2026"</f>
        <v>28․1․1 _ ՀՋ-ՊԸ-2026</v>
      </c>
      <c r="E792" s="20" t="s">
        <v>492</v>
      </c>
      <c r="F792" s="81">
        <v>1</v>
      </c>
      <c r="G792" s="20" t="s">
        <v>645</v>
      </c>
      <c r="H792" s="56" t="s">
        <v>717</v>
      </c>
      <c r="I792" s="20" t="str" cm="1">
        <f t="array" ref="I792">_xlfn.IFS(H792="Ոչ ընթացակարգային","12,3",H792="Գնանշման հարցում","13,1",H792="Մեկ անձից գնում","14,1",H792="Բաց մրցույթ","15,2",H792="Պարզեցված ընթացակարգ","12,1")</f>
        <v>12,1</v>
      </c>
      <c r="J792" s="42" t="s">
        <v>312</v>
      </c>
      <c r="K792" s="9"/>
    </row>
    <row r="793" spans="2:11" ht="35.25" customHeight="1" outlineLevel="1" x14ac:dyDescent="0.3">
      <c r="B793" s="20" t="s">
        <v>1205</v>
      </c>
      <c r="C793" s="61" t="s">
        <v>298</v>
      </c>
      <c r="D793" s="72" t="str">
        <f>B793&amp;" " &amp; "_" &amp; " " &amp; "ՀՋ-ՊԸ-2026"</f>
        <v>28․1․2 _ ՀՋ-ՊԸ-2026</v>
      </c>
      <c r="E793" s="20" t="s">
        <v>492</v>
      </c>
      <c r="F793" s="81">
        <v>1</v>
      </c>
      <c r="G793" s="20" t="s">
        <v>645</v>
      </c>
      <c r="H793" s="56" t="s">
        <v>716</v>
      </c>
      <c r="I793" s="20" t="str" cm="1">
        <f t="array" ref="I793">_xlfn.IFS(H793="Ոչ ընթացակարգային","12,3",H793="Գնանշման հարցում","13,1",H793="Մեկ անձից գնում","14,1",H793="Բաց մրցույթ","15,2",H793="Պարզեցված ընթացակարգ","12,1")</f>
        <v>12,3</v>
      </c>
      <c r="J793" s="42" t="s">
        <v>647</v>
      </c>
      <c r="K793" s="9"/>
    </row>
    <row r="794" spans="2:11" outlineLevel="1" x14ac:dyDescent="0.3">
      <c r="B794" s="20" t="s">
        <v>1206</v>
      </c>
      <c r="C794" s="61" t="s">
        <v>299</v>
      </c>
      <c r="D794" s="72" t="str">
        <f>B794&amp;" " &amp; "_" &amp; " " &amp; "ՀՋ-ՊԸ-2026"</f>
        <v>28․1․3 _ ՀՋ-ՊԸ-2026</v>
      </c>
      <c r="E794" s="20" t="s">
        <v>492</v>
      </c>
      <c r="F794" s="81">
        <v>1</v>
      </c>
      <c r="G794" s="20" t="s">
        <v>645</v>
      </c>
      <c r="H794" s="56" t="s">
        <v>717</v>
      </c>
      <c r="I794" s="20" t="str" cm="1">
        <f t="array" ref="I794">_xlfn.IFS(H794="Ոչ ընթացակարգային","12,3",H794="Գնանշման հարցում","13,1",H794="Մեկ անձից գնում","14,1",H794="Բաց մրցույթ","15,2",H794="Պարզեցված ընթացակարգ","12,1")</f>
        <v>12,1</v>
      </c>
      <c r="J794" s="42" t="s">
        <v>647</v>
      </c>
      <c r="K794" s="9"/>
    </row>
    <row r="795" spans="2:11" ht="21.75" customHeight="1" outlineLevel="1" x14ac:dyDescent="0.3">
      <c r="B795" s="20" t="s">
        <v>1207</v>
      </c>
      <c r="C795" s="61" t="s">
        <v>300</v>
      </c>
      <c r="D795" s="72" t="str">
        <f>B795&amp;" " &amp; "_" &amp; " " &amp; "ՀՋ-ՊԸ-2026"</f>
        <v>28․1․4 _ ՀՋ-ՊԸ-2026</v>
      </c>
      <c r="E795" s="20" t="s">
        <v>492</v>
      </c>
      <c r="F795" s="81">
        <v>1</v>
      </c>
      <c r="G795" s="20" t="s">
        <v>645</v>
      </c>
      <c r="H795" s="56" t="s">
        <v>717</v>
      </c>
      <c r="I795" s="20" t="str" cm="1">
        <f t="array" ref="I795">_xlfn.IFS(H795="Ոչ ընթացակարգային","12,3",H795="Գնանշման հարցում","13,1",H795="Մեկ անձից գնում","14,1",H795="Բաց մրցույթ","15,2",H795="Պարզեցված ընթացակարգ","12,1")</f>
        <v>12,1</v>
      </c>
      <c r="J795" s="42" t="s">
        <v>312</v>
      </c>
      <c r="K795" s="9"/>
    </row>
    <row r="796" spans="2:11" ht="21.75" customHeight="1" outlineLevel="1" x14ac:dyDescent="0.3">
      <c r="B796" s="20" t="s">
        <v>1208</v>
      </c>
      <c r="C796" s="61" t="s">
        <v>300</v>
      </c>
      <c r="D796" s="72" t="str">
        <f>B796&amp;" " &amp; "_" &amp; " " &amp; "ՀՋ-ՊԸ-2026"</f>
        <v>28․1․5 _ ՀՋ-ՊԸ-2026</v>
      </c>
      <c r="E796" s="20" t="s">
        <v>492</v>
      </c>
      <c r="F796" s="81">
        <v>1</v>
      </c>
      <c r="G796" s="20" t="s">
        <v>645</v>
      </c>
      <c r="H796" s="56" t="s">
        <v>717</v>
      </c>
      <c r="I796" s="20" t="str" cm="1">
        <f t="array" ref="I796">_xlfn.IFS(H796="Ոչ ընթացակարգային","12,3",H796="Գնանշման հարցում","13,1",H796="Մեկ անձից գնում","14,1",H796="Բաց մրցույթ","15,2",H796="Պարզեցված ընթացակարգ","12,1")</f>
        <v>12,1</v>
      </c>
      <c r="J796" s="42" t="s">
        <v>647</v>
      </c>
      <c r="K796" s="9"/>
    </row>
    <row r="797" spans="2:11" ht="17.25" x14ac:dyDescent="0.3">
      <c r="B797" s="13" t="s">
        <v>1209</v>
      </c>
      <c r="C797" s="66" t="s">
        <v>692</v>
      </c>
      <c r="D797" s="71" t="str">
        <f>B797&amp;" " &amp; "_" &amp; " " &amp; "ՀՋ-2026"</f>
        <v>28․2 _ ՀՋ-2026</v>
      </c>
      <c r="E797" s="29"/>
      <c r="F797" s="78"/>
      <c r="G797" s="19"/>
      <c r="H797" s="56"/>
      <c r="I797" s="21"/>
      <c r="J797" s="45"/>
      <c r="K797" s="7"/>
    </row>
    <row r="798" spans="2:11" ht="28.5" customHeight="1" outlineLevel="1" x14ac:dyDescent="0.3">
      <c r="B798" s="20" t="s">
        <v>1210</v>
      </c>
      <c r="C798" s="61" t="s">
        <v>649</v>
      </c>
      <c r="D798" s="72" t="str">
        <f t="shared" ref="D798:D804" si="25">B798&amp;" " &amp; "_" &amp; " " &amp; "ՀՋ-ՊԸ-2026"</f>
        <v>28․2․1 _ ՀՋ-ՊԸ-2026</v>
      </c>
      <c r="E798" s="20" t="s">
        <v>492</v>
      </c>
      <c r="F798" s="81">
        <v>1</v>
      </c>
      <c r="G798" s="20" t="s">
        <v>650</v>
      </c>
      <c r="H798" s="56" t="s">
        <v>716</v>
      </c>
      <c r="I798" s="20" t="str" cm="1">
        <f t="array" ref="I798">_xlfn.IFS(H798="Ոչ ընթացակարգային","12,3",H798="Գնանշման հարցում","13,1",H798="Մեկ անձից գնում","14,1",H798="Բաց մրցույթ","15,2",H798="Պարզեցված ընթացակարգ","12,1")</f>
        <v>12,3</v>
      </c>
      <c r="J798" s="42" t="s">
        <v>647</v>
      </c>
      <c r="K798" s="9"/>
    </row>
    <row r="799" spans="2:11" ht="33" outlineLevel="1" x14ac:dyDescent="0.3">
      <c r="B799" s="20" t="s">
        <v>1211</v>
      </c>
      <c r="C799" s="61" t="s">
        <v>715</v>
      </c>
      <c r="D799" s="72" t="str">
        <f t="shared" si="25"/>
        <v>28․2․2 _ ՀՋ-ՊԸ-2026</v>
      </c>
      <c r="E799" s="20" t="s">
        <v>492</v>
      </c>
      <c r="F799" s="81">
        <v>1</v>
      </c>
      <c r="G799" s="20" t="s">
        <v>650</v>
      </c>
      <c r="H799" s="56" t="s">
        <v>717</v>
      </c>
      <c r="I799" s="20" t="str" cm="1">
        <f t="array" ref="I799">_xlfn.IFS(H799="Ոչ ընթացակարգային","12,3",H799="Գնանշման հարցում","13,1",H799="Մեկ անձից գնում","14,1",H799="Բաց մրցույթ","15,2",H799="Պարզեցված ընթացակարգ","12,1")</f>
        <v>12,1</v>
      </c>
      <c r="J799" s="42" t="s">
        <v>312</v>
      </c>
      <c r="K799" s="9"/>
    </row>
    <row r="800" spans="2:11" ht="17.25" x14ac:dyDescent="0.3">
      <c r="B800" s="13" t="s">
        <v>1212</v>
      </c>
      <c r="C800" s="66" t="s">
        <v>946</v>
      </c>
      <c r="D800" s="72" t="str">
        <f t="shared" si="25"/>
        <v>28․3 _ ՀՋ-ՊԸ-2026</v>
      </c>
      <c r="E800" s="20" t="s">
        <v>492</v>
      </c>
      <c r="F800" s="78"/>
      <c r="G800" s="19"/>
      <c r="H800" s="56"/>
      <c r="I800" s="21"/>
      <c r="J800" s="45"/>
      <c r="K800" s="9"/>
    </row>
    <row r="801" spans="2:11" ht="33" outlineLevel="1" x14ac:dyDescent="0.3">
      <c r="B801" s="20" t="s">
        <v>1213</v>
      </c>
      <c r="C801" s="61" t="s">
        <v>942</v>
      </c>
      <c r="D801" s="72" t="str">
        <f t="shared" si="25"/>
        <v>28․3․1 _ ՀՋ-ՊԸ-2026</v>
      </c>
      <c r="E801" s="20" t="s">
        <v>492</v>
      </c>
      <c r="F801" s="81">
        <v>1</v>
      </c>
      <c r="G801" s="20" t="s">
        <v>653</v>
      </c>
      <c r="H801" s="56" t="s">
        <v>717</v>
      </c>
      <c r="I801" s="20" t="str" cm="1">
        <f t="array" ref="I801">_xlfn.IFS(H801="Ոչ ընթացակարգային","12,3",H801="Գնանշման հարցում","13,1",H801="Մեկ անձից գնում","14,1",H801="Բաց մրցույթ","15,2",H801="Պարզեցված ընթացակարգ","12,1")</f>
        <v>12,1</v>
      </c>
      <c r="J801" s="42" t="s">
        <v>312</v>
      </c>
      <c r="K801" s="9"/>
    </row>
    <row r="802" spans="2:11" outlineLevel="1" x14ac:dyDescent="0.3">
      <c r="B802" s="20" t="s">
        <v>1214</v>
      </c>
      <c r="C802" s="61" t="s">
        <v>298</v>
      </c>
      <c r="D802" s="72" t="str">
        <f t="shared" si="25"/>
        <v>28․3․2 _ ՀՋ-ՊԸ-2026</v>
      </c>
      <c r="E802" s="20" t="s">
        <v>492</v>
      </c>
      <c r="F802" s="81">
        <v>1</v>
      </c>
      <c r="G802" s="20" t="s">
        <v>653</v>
      </c>
      <c r="H802" s="56" t="s">
        <v>716</v>
      </c>
      <c r="I802" s="20" t="str" cm="1">
        <f t="array" ref="I802">_xlfn.IFS(H802="Ոչ ընթացակարգային","12,3",H802="Գնանշման հարցում","13,1",H802="Մեկ անձից գնում","14,1",H802="Բաց մրցույթ","15,2",H802="Պարզեցված ընթացակարգ","12,1")</f>
        <v>12,3</v>
      </c>
      <c r="J802" s="42" t="s">
        <v>647</v>
      </c>
      <c r="K802" s="9"/>
    </row>
    <row r="803" spans="2:11" outlineLevel="1" x14ac:dyDescent="0.3">
      <c r="B803" s="20" t="s">
        <v>1215</v>
      </c>
      <c r="C803" s="61" t="s">
        <v>299</v>
      </c>
      <c r="D803" s="72" t="str">
        <f t="shared" si="25"/>
        <v>28․3․3 _ ՀՋ-ՊԸ-2026</v>
      </c>
      <c r="E803" s="20" t="s">
        <v>492</v>
      </c>
      <c r="F803" s="81">
        <v>1</v>
      </c>
      <c r="G803" s="20" t="s">
        <v>653</v>
      </c>
      <c r="H803" s="56" t="s">
        <v>717</v>
      </c>
      <c r="I803" s="20" t="str" cm="1">
        <f t="array" ref="I803">_xlfn.IFS(H803="Ոչ ընթացակարգային","12,3",H803="Գնանշման հարցում","13,1",H803="Մեկ անձից գնում","14,1",H803="Բաց մրցույթ","15,2",H803="Պարզեցված ընթացակարգ","12,1")</f>
        <v>12,1</v>
      </c>
      <c r="J803" s="42" t="s">
        <v>647</v>
      </c>
      <c r="K803" s="9"/>
    </row>
    <row r="804" spans="2:11" outlineLevel="1" x14ac:dyDescent="0.3">
      <c r="B804" s="20" t="s">
        <v>1216</v>
      </c>
      <c r="C804" s="61" t="s">
        <v>300</v>
      </c>
      <c r="D804" s="72" t="str">
        <f t="shared" si="25"/>
        <v>28․3․4 _ ՀՋ-ՊԸ-2026</v>
      </c>
      <c r="E804" s="20" t="s">
        <v>492</v>
      </c>
      <c r="F804" s="81">
        <v>1</v>
      </c>
      <c r="G804" s="20" t="s">
        <v>653</v>
      </c>
      <c r="H804" s="56" t="s">
        <v>717</v>
      </c>
      <c r="I804" s="20" t="str" cm="1">
        <f t="array" ref="I804">_xlfn.IFS(H804="Ոչ ընթացակարգային","12,3",H804="Գնանշման հարցում","13,1",H804="Մեկ անձից գնում","14,1",H804="Բաց մրցույթ","15,2",H804="Պարզեցված ընթացակարգ","12,1")</f>
        <v>12,1</v>
      </c>
      <c r="J804" s="42" t="s">
        <v>647</v>
      </c>
      <c r="K804" s="9"/>
    </row>
    <row r="805" spans="2:11" ht="17.25" x14ac:dyDescent="0.3">
      <c r="B805" s="13" t="s">
        <v>1217</v>
      </c>
      <c r="C805" s="66" t="s">
        <v>943</v>
      </c>
      <c r="D805" s="72"/>
      <c r="E805" s="20"/>
      <c r="F805" s="81"/>
      <c r="G805" s="19"/>
      <c r="H805" s="56"/>
      <c r="I805" s="21"/>
      <c r="J805" s="45"/>
      <c r="K805" s="9"/>
    </row>
    <row r="806" spans="2:11" outlineLevel="1" x14ac:dyDescent="0.3">
      <c r="B806" s="20" t="s">
        <v>1218</v>
      </c>
      <c r="C806" s="61" t="s">
        <v>944</v>
      </c>
      <c r="D806" s="72" t="str">
        <f>B806&amp;" " &amp; "_" &amp; " " &amp; "ՀՋ-ՊԸ-2026"</f>
        <v>28․4․1 _ ՀՋ-ՊԸ-2026</v>
      </c>
      <c r="E806" s="20" t="s">
        <v>492</v>
      </c>
      <c r="F806" s="81">
        <v>1</v>
      </c>
      <c r="G806" s="20" t="s">
        <v>650</v>
      </c>
      <c r="H806" s="56" t="s">
        <v>716</v>
      </c>
      <c r="I806" s="20" t="str" cm="1">
        <f t="array" ref="I806">_xlfn.IFS(H806="Ոչ ընթացակարգային","12,3",H806="Գնանշման հարցում","13,1",H806="Մեկ անձից գնում","14,1",H806="Բաց մրցույթ","15,2",H806="Պարզեցված ընթացակարգ","12,1")</f>
        <v>12,3</v>
      </c>
      <c r="J806" s="42" t="s">
        <v>647</v>
      </c>
      <c r="K806" s="9"/>
    </row>
    <row r="807" spans="2:11" ht="33" outlineLevel="1" x14ac:dyDescent="0.3">
      <c r="B807" s="20" t="s">
        <v>1219</v>
      </c>
      <c r="C807" s="61" t="s">
        <v>945</v>
      </c>
      <c r="D807" s="72" t="str">
        <f>B807&amp;" " &amp; "_" &amp; " " &amp; "ՀՋ-ՊԸ-2026"</f>
        <v>28․4․2 _ ՀՋ-ՊԸ-2026</v>
      </c>
      <c r="E807" s="20" t="s">
        <v>492</v>
      </c>
      <c r="F807" s="81">
        <v>1</v>
      </c>
      <c r="G807" s="20" t="s">
        <v>650</v>
      </c>
      <c r="H807" s="56" t="s">
        <v>717</v>
      </c>
      <c r="I807" s="20" t="str" cm="1">
        <f t="array" ref="I807">_xlfn.IFS(H807="Ոչ ընթացակարգային","12,3",H807="Գնանշման հարցում","13,1",H807="Մեկ անձից գնում","14,1",H807="Բաց մրցույթ","15,2",H807="Պարզեցված ընթացակարգ","12,1")</f>
        <v>12,1</v>
      </c>
      <c r="J807" s="42" t="s">
        <v>312</v>
      </c>
      <c r="K807" s="9"/>
    </row>
    <row r="808" spans="2:11" ht="24.75" customHeight="1" x14ac:dyDescent="0.3">
      <c r="B808" s="13" t="s">
        <v>1220</v>
      </c>
      <c r="C808" s="66" t="s">
        <v>651</v>
      </c>
      <c r="D808" s="72" t="str">
        <f t="shared" ref="D808:D855" si="26">B808&amp;" " &amp; "_" &amp; " " &amp; "ՀՋ-2026"</f>
        <v>28․5 _ ՀՋ-2026</v>
      </c>
      <c r="E808" s="21"/>
      <c r="F808" s="82"/>
      <c r="G808" s="21"/>
      <c r="H808" s="56"/>
      <c r="I808" s="21"/>
      <c r="J808" s="46"/>
      <c r="K808" s="36"/>
    </row>
    <row r="809" spans="2:11" outlineLevel="1" x14ac:dyDescent="0.3">
      <c r="B809" s="20" t="s">
        <v>1221</v>
      </c>
      <c r="C809" s="61" t="s">
        <v>301</v>
      </c>
      <c r="D809" s="72" t="str">
        <f t="shared" si="26"/>
        <v>28․5․1 _ ՀՋ-2026</v>
      </c>
      <c r="E809" s="20" t="s">
        <v>492</v>
      </c>
      <c r="F809" s="81">
        <v>1</v>
      </c>
      <c r="G809" s="20" t="s">
        <v>652</v>
      </c>
      <c r="H809" s="56" t="s">
        <v>716</v>
      </c>
      <c r="I809" s="20" t="str" cm="1">
        <f t="array" ref="I809">_xlfn.IFS(H809="Ոչ ընթացակարգային","12,3",H809="Գնանշման հարցում","13,1",H809="Մեկ անձից գնում","14,1",H809="Բաց մրցույթ","15,2",H809="Պարզեցված ընթացակարգ","12,1")</f>
        <v>12,3</v>
      </c>
      <c r="J809" s="42" t="s">
        <v>647</v>
      </c>
      <c r="K809" s="9"/>
    </row>
    <row r="810" spans="2:11" ht="33" outlineLevel="1" x14ac:dyDescent="0.3">
      <c r="B810" s="20" t="s">
        <v>1222</v>
      </c>
      <c r="C810" s="61" t="s">
        <v>302</v>
      </c>
      <c r="D810" s="72" t="str">
        <f t="shared" si="26"/>
        <v>28․5․2 _ ՀՋ-2026</v>
      </c>
      <c r="E810" s="20" t="s">
        <v>492</v>
      </c>
      <c r="F810" s="81">
        <v>1</v>
      </c>
      <c r="G810" s="20" t="s">
        <v>500</v>
      </c>
      <c r="H810" s="56" t="s">
        <v>716</v>
      </c>
      <c r="I810" s="20" t="str" cm="1">
        <f t="array" ref="I810">_xlfn.IFS(H810="Ոչ ընթացակարգային","12,3",H810="Գնանշման հարցում","13,1",H810="Մեկ անձից գնում","14,1",H810="Բաց մրցույթ","15,2",H810="Պարզեցված ընթացակարգ","12,1")</f>
        <v>12,3</v>
      </c>
      <c r="J810" s="42" t="s">
        <v>312</v>
      </c>
      <c r="K810" s="9"/>
    </row>
    <row r="811" spans="2:11" ht="33" outlineLevel="1" x14ac:dyDescent="0.3">
      <c r="B811" s="20" t="s">
        <v>1223</v>
      </c>
      <c r="C811" s="61" t="s">
        <v>947</v>
      </c>
      <c r="D811" s="72" t="str">
        <f t="shared" si="26"/>
        <v>28․5․3 _ ՀՋ-2026</v>
      </c>
      <c r="E811" s="20" t="s">
        <v>492</v>
      </c>
      <c r="F811" s="81">
        <v>1</v>
      </c>
      <c r="G811" s="20" t="s">
        <v>500</v>
      </c>
      <c r="H811" s="56" t="s">
        <v>716</v>
      </c>
      <c r="I811" s="20" t="str" cm="1">
        <f t="array" ref="I811">_xlfn.IFS(H811="Ոչ ընթացակարգային","12,3",H811="Գնանշման հարցում","13,1",H811="Մեկ անձից գնում","14,1",H811="Բաց մրցույթ","15,2",H811="Պարզեցված ընթացակարգ","12,1")</f>
        <v>12,3</v>
      </c>
      <c r="J811" s="42" t="s">
        <v>312</v>
      </c>
      <c r="K811" s="9"/>
    </row>
    <row r="812" spans="2:11" ht="33" outlineLevel="1" x14ac:dyDescent="0.3">
      <c r="B812" s="20" t="s">
        <v>1224</v>
      </c>
      <c r="C812" s="61" t="s">
        <v>948</v>
      </c>
      <c r="D812" s="72" t="str">
        <f t="shared" si="26"/>
        <v>28․5․4 _ ՀՋ-2026</v>
      </c>
      <c r="E812" s="20" t="s">
        <v>492</v>
      </c>
      <c r="F812" s="81">
        <v>1</v>
      </c>
      <c r="G812" s="20" t="s">
        <v>500</v>
      </c>
      <c r="H812" s="56" t="s">
        <v>717</v>
      </c>
      <c r="I812" s="20" t="str" cm="1">
        <f t="array" ref="I812">_xlfn.IFS(H812="Ոչ ընթացակարգային","12,3",H812="Գնանշման հարցում","13,1",H812="Մեկ անձից գնում","14,1",H812="Բաց մրցույթ","15,2",H812="Պարզեցված ընթացակարգ","12,1")</f>
        <v>12,1</v>
      </c>
      <c r="J812" s="42" t="s">
        <v>647</v>
      </c>
      <c r="K812" s="9"/>
    </row>
    <row r="813" spans="2:11" ht="33" outlineLevel="1" x14ac:dyDescent="0.3">
      <c r="B813" s="20" t="s">
        <v>1225</v>
      </c>
      <c r="C813" s="61" t="s">
        <v>303</v>
      </c>
      <c r="D813" s="72" t="str">
        <f t="shared" si="26"/>
        <v>28․5․5 _ ՀՋ-2026</v>
      </c>
      <c r="E813" s="20" t="s">
        <v>492</v>
      </c>
      <c r="F813" s="81">
        <v>1</v>
      </c>
      <c r="G813" s="20" t="s">
        <v>653</v>
      </c>
      <c r="H813" s="56" t="s">
        <v>717</v>
      </c>
      <c r="I813" s="20" t="str" cm="1">
        <f t="array" ref="I813">_xlfn.IFS(H813="Ոչ ընթացակարգային","12,3",H813="Գնանշման հարցում","13,1",H813="Մեկ անձից գնում","14,1",H813="Բաց մրցույթ","15,2",H813="Պարզեցված ընթացակարգ","12,1")</f>
        <v>12,1</v>
      </c>
      <c r="J813" s="42" t="s">
        <v>312</v>
      </c>
      <c r="K813" s="9"/>
    </row>
    <row r="814" spans="2:11" outlineLevel="1" x14ac:dyDescent="0.3">
      <c r="B814" s="20" t="s">
        <v>1226</v>
      </c>
      <c r="C814" s="61" t="s">
        <v>304</v>
      </c>
      <c r="D814" s="72" t="str">
        <f t="shared" si="26"/>
        <v>28․5․6 _ ՀՋ-2026</v>
      </c>
      <c r="E814" s="20" t="s">
        <v>492</v>
      </c>
      <c r="F814" s="81">
        <v>1</v>
      </c>
      <c r="G814" s="20" t="s">
        <v>500</v>
      </c>
      <c r="H814" s="56" t="s">
        <v>716</v>
      </c>
      <c r="I814" s="20" t="str" cm="1">
        <f t="array" ref="I814">_xlfn.IFS(H814="Ոչ ընթացակարգային","12,3",H814="Գնանշման հարցում","13,1",H814="Մեկ անձից գնում","14,1",H814="Բաց մրցույթ","15,2",H814="Պարզեցված ընթացակարգ","12,1")</f>
        <v>12,3</v>
      </c>
      <c r="J814" s="42" t="s">
        <v>312</v>
      </c>
      <c r="K814" s="9"/>
    </row>
    <row r="815" spans="2:11" ht="33" outlineLevel="1" x14ac:dyDescent="0.3">
      <c r="B815" s="20" t="s">
        <v>1227</v>
      </c>
      <c r="C815" s="61" t="s">
        <v>305</v>
      </c>
      <c r="D815" s="72" t="str">
        <f t="shared" si="26"/>
        <v>28․5․7 _ ՀՋ-2026</v>
      </c>
      <c r="E815" s="20" t="s">
        <v>492</v>
      </c>
      <c r="F815" s="81">
        <v>1</v>
      </c>
      <c r="G815" s="20" t="s">
        <v>500</v>
      </c>
      <c r="H815" s="56" t="s">
        <v>717</v>
      </c>
      <c r="I815" s="20" t="str" cm="1">
        <f t="array" ref="I815">_xlfn.IFS(H815="Ոչ ընթացակարգային","12,3",H815="Գնանշման հարցում","13,1",H815="Մեկ անձից գնում","14,1",H815="Բաց մրցույթ","15,2",H815="Պարզեցված ընթացակարգ","12,1")</f>
        <v>12,1</v>
      </c>
      <c r="J815" s="42" t="s">
        <v>312</v>
      </c>
      <c r="K815" s="9"/>
    </row>
    <row r="816" spans="2:11" ht="33" outlineLevel="1" x14ac:dyDescent="0.3">
      <c r="B816" s="20" t="s">
        <v>1228</v>
      </c>
      <c r="C816" s="61" t="s">
        <v>305</v>
      </c>
      <c r="D816" s="72" t="str">
        <f t="shared" si="26"/>
        <v>28․5․8 _ ՀՋ-2026</v>
      </c>
      <c r="E816" s="20" t="s">
        <v>492</v>
      </c>
      <c r="F816" s="81">
        <v>1</v>
      </c>
      <c r="G816" s="20" t="s">
        <v>500</v>
      </c>
      <c r="H816" s="56" t="s">
        <v>716</v>
      </c>
      <c r="I816" s="20" t="str" cm="1">
        <f t="array" ref="I816">_xlfn.IFS(H816="Ոչ ընթացակարգային","12,3",H816="Գնանշման հարցում","13,1",H816="Մեկ անձից գնում","14,1",H816="Բաց մրցույթ","15,2",H816="Պարզեցված ընթացակարգ","12,1")</f>
        <v>12,3</v>
      </c>
      <c r="J816" s="42" t="s">
        <v>647</v>
      </c>
      <c r="K816" s="9"/>
    </row>
    <row r="817" spans="2:11" outlineLevel="1" x14ac:dyDescent="0.3">
      <c r="B817" s="20" t="s">
        <v>1229</v>
      </c>
      <c r="C817" s="61" t="s">
        <v>306</v>
      </c>
      <c r="D817" s="72" t="str">
        <f t="shared" si="26"/>
        <v>28․5․9 _ ՀՋ-2026</v>
      </c>
      <c r="E817" s="20" t="s">
        <v>492</v>
      </c>
      <c r="F817" s="81">
        <v>1</v>
      </c>
      <c r="G817" s="20" t="s">
        <v>500</v>
      </c>
      <c r="H817" s="56" t="s">
        <v>717</v>
      </c>
      <c r="I817" s="20" t="str" cm="1">
        <f t="array" ref="I817">_xlfn.IFS(H817="Ոչ ընթացակարգային","12,3",H817="Գնանշման հարցում","13,1",H817="Մեկ անձից գնում","14,1",H817="Բաց մրցույթ","15,2",H817="Պարզեցված ընթացակարգ","12,1")</f>
        <v>12,1</v>
      </c>
      <c r="J817" s="42" t="s">
        <v>312</v>
      </c>
      <c r="K817" s="9"/>
    </row>
    <row r="818" spans="2:11" outlineLevel="1" x14ac:dyDescent="0.3">
      <c r="B818" s="20" t="s">
        <v>1230</v>
      </c>
      <c r="C818" s="61" t="s">
        <v>306</v>
      </c>
      <c r="D818" s="72" t="str">
        <f t="shared" si="26"/>
        <v>28․5․10 _ ՀՋ-2026</v>
      </c>
      <c r="E818" s="20" t="s">
        <v>492</v>
      </c>
      <c r="F818" s="81">
        <v>1</v>
      </c>
      <c r="G818" s="20" t="s">
        <v>500</v>
      </c>
      <c r="H818" s="56" t="s">
        <v>717</v>
      </c>
      <c r="I818" s="20" t="str" cm="1">
        <f t="array" ref="I818">_xlfn.IFS(H818="Ոչ ընթացակարգային","12,3",H818="Գնանշման հարցում","13,1",H818="Մեկ անձից գնում","14,1",H818="Բաց մրցույթ","15,2",H818="Պարզեցված ընթացակարգ","12,1")</f>
        <v>12,1</v>
      </c>
      <c r="J818" s="42" t="s">
        <v>647</v>
      </c>
      <c r="K818" s="9"/>
    </row>
    <row r="819" spans="2:11" outlineLevel="1" x14ac:dyDescent="0.3">
      <c r="B819" s="20" t="s">
        <v>1231</v>
      </c>
      <c r="C819" s="61" t="s">
        <v>307</v>
      </c>
      <c r="D819" s="72" t="str">
        <f t="shared" si="26"/>
        <v>28․5․11 _ ՀՋ-2026</v>
      </c>
      <c r="E819" s="20" t="s">
        <v>492</v>
      </c>
      <c r="F819" s="81">
        <v>1</v>
      </c>
      <c r="G819" s="20" t="s">
        <v>652</v>
      </c>
      <c r="H819" s="56" t="s">
        <v>717</v>
      </c>
      <c r="I819" s="20" t="str" cm="1">
        <f t="array" ref="I819">_xlfn.IFS(H819="Ոչ ընթացակարգային","12,3",H819="Գնանշման հարցում","13,1",H819="Մեկ անձից գնում","14,1",H819="Բաց մրցույթ","15,2",H819="Պարզեցված ընթացակարգ","12,1")</f>
        <v>12,1</v>
      </c>
      <c r="J819" s="42" t="s">
        <v>312</v>
      </c>
      <c r="K819" s="9"/>
    </row>
    <row r="820" spans="2:11" outlineLevel="1" x14ac:dyDescent="0.3">
      <c r="B820" s="20" t="s">
        <v>1232</v>
      </c>
      <c r="C820" s="61" t="s">
        <v>308</v>
      </c>
      <c r="D820" s="72" t="str">
        <f t="shared" si="26"/>
        <v>28․5․12 _ ՀՋ-2026</v>
      </c>
      <c r="E820" s="20" t="s">
        <v>492</v>
      </c>
      <c r="F820" s="81">
        <v>1</v>
      </c>
      <c r="G820" s="20" t="s">
        <v>653</v>
      </c>
      <c r="H820" s="56" t="s">
        <v>716</v>
      </c>
      <c r="I820" s="20" t="str" cm="1">
        <f t="array" ref="I820">_xlfn.IFS(H820="Ոչ ընթացակարգային","12,3",H820="Գնանշման հարցում","13,1",H820="Մեկ անձից գնում","14,1",H820="Բաց մրցույթ","15,2",H820="Պարզեցված ընթացակարգ","12,1")</f>
        <v>12,3</v>
      </c>
      <c r="J820" s="42" t="s">
        <v>312</v>
      </c>
      <c r="K820" s="9"/>
    </row>
    <row r="821" spans="2:11" ht="33" outlineLevel="1" x14ac:dyDescent="0.3">
      <c r="B821" s="20" t="s">
        <v>1233</v>
      </c>
      <c r="C821" s="61" t="s">
        <v>309</v>
      </c>
      <c r="D821" s="72" t="str">
        <f t="shared" si="26"/>
        <v>28․5․13 _ ՀՋ-2026</v>
      </c>
      <c r="E821" s="20" t="s">
        <v>492</v>
      </c>
      <c r="F821" s="81">
        <v>1</v>
      </c>
      <c r="G821" s="20" t="s">
        <v>652</v>
      </c>
      <c r="H821" s="56" t="s">
        <v>717</v>
      </c>
      <c r="I821" s="20" t="str" cm="1">
        <f t="array" ref="I821">_xlfn.IFS(H821="Ոչ ընթացակարգային","12,3",H821="Գնանշման հարցում","13,1",H821="Մեկ անձից գնում","14,1",H821="Բաց մրցույթ","15,2",H821="Պարզեցված ընթացակարգ","12,1")</f>
        <v>12,1</v>
      </c>
      <c r="J821" s="42" t="s">
        <v>312</v>
      </c>
      <c r="K821" s="9"/>
    </row>
    <row r="822" spans="2:11" ht="33" outlineLevel="1" x14ac:dyDescent="0.3">
      <c r="B822" s="20" t="s">
        <v>1234</v>
      </c>
      <c r="C822" s="61" t="s">
        <v>310</v>
      </c>
      <c r="D822" s="72" t="str">
        <f t="shared" si="26"/>
        <v>28․5․14 _ ՀՋ-2026</v>
      </c>
      <c r="E822" s="20" t="s">
        <v>492</v>
      </c>
      <c r="F822" s="81">
        <v>1</v>
      </c>
      <c r="G822" s="20" t="s">
        <v>500</v>
      </c>
      <c r="H822" s="56" t="s">
        <v>716</v>
      </c>
      <c r="I822" s="20" t="str" cm="1">
        <f t="array" ref="I822">_xlfn.IFS(H822="Ոչ ընթացակարգային","12,3",H822="Գնանշման հարցում","13,1",H822="Մեկ անձից գնում","14,1",H822="Բաց մրցույթ","15,2",H822="Պարզեցված ընթացակարգ","12,1")</f>
        <v>12,3</v>
      </c>
      <c r="J822" s="42" t="s">
        <v>647</v>
      </c>
      <c r="K822" s="9"/>
    </row>
    <row r="823" spans="2:11" outlineLevel="1" x14ac:dyDescent="0.3">
      <c r="B823" s="20" t="s">
        <v>1235</v>
      </c>
      <c r="C823" s="61" t="s">
        <v>311</v>
      </c>
      <c r="D823" s="72" t="str">
        <f t="shared" si="26"/>
        <v>28․5․15 _ ՀՋ-2026</v>
      </c>
      <c r="E823" s="20" t="s">
        <v>492</v>
      </c>
      <c r="F823" s="81">
        <v>1</v>
      </c>
      <c r="G823" s="20" t="s">
        <v>500</v>
      </c>
      <c r="H823" s="56" t="s">
        <v>717</v>
      </c>
      <c r="I823" s="20" t="str" cm="1">
        <f t="array" ref="I823">_xlfn.IFS(H823="Ոչ ընթացակարգային","12,3",H823="Գնանշման հարցում","13,1",H823="Մեկ անձից գնում","14,1",H823="Բաց մրցույթ","15,2",H823="Պարզեցված ընթացակարգ","12,1")</f>
        <v>12,1</v>
      </c>
      <c r="J823" s="42" t="s">
        <v>312</v>
      </c>
      <c r="K823" s="9"/>
    </row>
    <row r="824" spans="2:11" ht="33" outlineLevel="1" x14ac:dyDescent="0.3">
      <c r="B824" s="13">
        <v>29</v>
      </c>
      <c r="C824" s="61" t="s">
        <v>1248</v>
      </c>
      <c r="D824" s="72" t="str">
        <f t="shared" si="26"/>
        <v>29 _ ՀՋ-2026</v>
      </c>
      <c r="E824" s="20" t="s">
        <v>2</v>
      </c>
      <c r="F824" s="81">
        <v>5000</v>
      </c>
      <c r="G824" s="20" t="s">
        <v>500</v>
      </c>
      <c r="H824" s="56" t="s">
        <v>717</v>
      </c>
      <c r="I824" s="20" t="str" cm="1">
        <f t="array" ref="I824">_xlfn.IFS(H824="Ոչ ընթացակարգային","12,3",H824="Գնանշման հարցում","13,1",H824="Մեկ անձից գնում","14,1",H824="Բաց մրցույթ","15,2",H824="Պարզեցված ընթացակարգ","12,1")</f>
        <v>12,1</v>
      </c>
      <c r="J824" s="42" t="s">
        <v>312</v>
      </c>
      <c r="K824" s="9"/>
    </row>
    <row r="825" spans="2:11" ht="20.25" customHeight="1" x14ac:dyDescent="0.3">
      <c r="B825" s="13">
        <v>30</v>
      </c>
      <c r="C825" s="61" t="s">
        <v>1103</v>
      </c>
      <c r="D825" s="72" t="str">
        <f t="shared" si="26"/>
        <v>30 _ ՀՋ-2026</v>
      </c>
      <c r="E825" s="20" t="s">
        <v>2</v>
      </c>
      <c r="F825" s="81">
        <v>2</v>
      </c>
      <c r="G825" s="20" t="s">
        <v>650</v>
      </c>
      <c r="H825" s="56" t="s">
        <v>717</v>
      </c>
      <c r="I825" s="20" t="str" cm="1">
        <f t="array" ref="I825">_xlfn.IFS(H825="Ոչ ընթացակարգային","12,3",H825="Գնանշման հարցում","13,1",H825="Մեկ անձից գնում","14,1",H825="Բաց մրցույթ","15,2",H825="Պարզեցված ընթացակարգ","12,1")</f>
        <v>12,1</v>
      </c>
      <c r="J825" s="42" t="s">
        <v>312</v>
      </c>
      <c r="K825" s="9"/>
    </row>
    <row r="826" spans="2:11" ht="20.25" customHeight="1" x14ac:dyDescent="0.3">
      <c r="B826" s="13">
        <v>31</v>
      </c>
      <c r="C826" s="61" t="s">
        <v>1104</v>
      </c>
      <c r="D826" s="72" t="str">
        <f t="shared" si="26"/>
        <v>31 _ ՀՋ-2026</v>
      </c>
      <c r="E826" s="20" t="s">
        <v>492</v>
      </c>
      <c r="F826" s="81">
        <v>1</v>
      </c>
      <c r="G826" s="20" t="s">
        <v>650</v>
      </c>
      <c r="H826" s="56" t="s">
        <v>717</v>
      </c>
      <c r="I826" s="20" t="str" cm="1">
        <f t="array" ref="I826">_xlfn.IFS(H826="Ոչ ընթացակարգային","12,3",H826="Գնանշման հարցում","13,1",H826="Մեկ անձից գնում","14,1",H826="Բաց մրցույթ","15,2",H826="Պարզեցված ընթացակարգ","12,1")</f>
        <v>12,1</v>
      </c>
      <c r="J826" s="42" t="s">
        <v>647</v>
      </c>
      <c r="K826" s="9"/>
    </row>
    <row r="827" spans="2:11" ht="20.25" customHeight="1" x14ac:dyDescent="0.3">
      <c r="B827" s="13">
        <v>32</v>
      </c>
      <c r="C827" s="61" t="s">
        <v>1105</v>
      </c>
      <c r="D827" s="72" t="str">
        <f t="shared" si="26"/>
        <v>32 _ ՀՋ-2026</v>
      </c>
      <c r="E827" s="20" t="s">
        <v>2</v>
      </c>
      <c r="F827" s="81">
        <v>3</v>
      </c>
      <c r="G827" s="20" t="s">
        <v>645</v>
      </c>
      <c r="H827" s="56" t="s">
        <v>716</v>
      </c>
      <c r="I827" s="20" t="str" cm="1">
        <f t="array" ref="I827">_xlfn.IFS(H827="Ոչ ընթացակարգային","12,3",H827="Գնանշման հարցում","13,1",H827="Մեկ անձից գնում","14,1",H827="Բաց մրցույթ","15,2",H827="Պարզեցված ընթացակարգ","12,1")</f>
        <v>12,3</v>
      </c>
      <c r="J827" s="42" t="s">
        <v>312</v>
      </c>
      <c r="K827" s="9"/>
    </row>
    <row r="828" spans="2:11" ht="20.25" customHeight="1" x14ac:dyDescent="0.3">
      <c r="B828" s="13">
        <v>33</v>
      </c>
      <c r="C828" s="61" t="s">
        <v>1106</v>
      </c>
      <c r="D828" s="72" t="str">
        <f t="shared" si="26"/>
        <v>33 _ ՀՋ-2026</v>
      </c>
      <c r="E828" s="20" t="s">
        <v>37</v>
      </c>
      <c r="F828" s="81">
        <v>2</v>
      </c>
      <c r="G828" s="20" t="s">
        <v>653</v>
      </c>
      <c r="H828" s="56" t="s">
        <v>716</v>
      </c>
      <c r="I828" s="20" t="str" cm="1">
        <f t="array" ref="I828">_xlfn.IFS(H828="Ոչ ընթացակարգային","12,3",H828="Գնանշման հարցում","13,1",H828="Մեկ անձից գնում","14,1",H828="Բաց մրցույթ","15,2",H828="Պարզեցված ընթացակարգ","12,1")</f>
        <v>12,3</v>
      </c>
      <c r="J828" s="42" t="s">
        <v>312</v>
      </c>
      <c r="K828" s="9"/>
    </row>
    <row r="829" spans="2:11" ht="20.25" customHeight="1" x14ac:dyDescent="0.3">
      <c r="B829" s="13">
        <v>34</v>
      </c>
      <c r="C829" s="61" t="s">
        <v>1107</v>
      </c>
      <c r="D829" s="72" t="str">
        <f t="shared" si="26"/>
        <v>34 _ ՀՋ-2026</v>
      </c>
      <c r="E829" s="20" t="s">
        <v>37</v>
      </c>
      <c r="F829" s="81">
        <v>20</v>
      </c>
      <c r="G829" s="20" t="s">
        <v>653</v>
      </c>
      <c r="H829" s="56" t="s">
        <v>716</v>
      </c>
      <c r="I829" s="20" t="str" cm="1">
        <f t="array" ref="I829">_xlfn.IFS(H829="Ոչ ընթացակարգային","12,3",H829="Գնանշման հարցում","13,1",H829="Մեկ անձից գնում","14,1",H829="Բաց մրցույթ","15,2",H829="Պարզեցված ընթացակարգ","12,1")</f>
        <v>12,3</v>
      </c>
      <c r="J829" s="42" t="s">
        <v>312</v>
      </c>
      <c r="K829" s="9"/>
    </row>
    <row r="830" spans="2:11" ht="20.25" customHeight="1" x14ac:dyDescent="0.3">
      <c r="B830" s="13">
        <v>35</v>
      </c>
      <c r="C830" s="61" t="s">
        <v>1108</v>
      </c>
      <c r="D830" s="72" t="str">
        <f t="shared" si="26"/>
        <v>35 _ ՀՋ-2026</v>
      </c>
      <c r="E830" s="20" t="s">
        <v>2</v>
      </c>
      <c r="F830" s="81">
        <v>500</v>
      </c>
      <c r="G830" s="20" t="s">
        <v>500</v>
      </c>
      <c r="H830" s="56" t="s">
        <v>716</v>
      </c>
      <c r="I830" s="20" t="str" cm="1">
        <f t="array" ref="I830">_xlfn.IFS(H830="Ոչ ընթացակարգային","12,3",H830="Գնանշման հարցում","13,1",H830="Մեկ անձից գնում","14,1",H830="Բաց մրցույթ","15,2",H830="Պարզեցված ընթացակարգ","12,1")</f>
        <v>12,3</v>
      </c>
      <c r="J830" s="42" t="s">
        <v>312</v>
      </c>
      <c r="K830" s="9"/>
    </row>
    <row r="831" spans="2:11" ht="20.25" customHeight="1" x14ac:dyDescent="0.3">
      <c r="B831" s="13">
        <v>36</v>
      </c>
      <c r="C831" s="61" t="s">
        <v>1109</v>
      </c>
      <c r="D831" s="72" t="str">
        <f t="shared" si="26"/>
        <v>36 _ ՀՋ-2026</v>
      </c>
      <c r="E831" s="20" t="s">
        <v>2</v>
      </c>
      <c r="F831" s="81">
        <v>4</v>
      </c>
      <c r="G831" s="20" t="s">
        <v>500</v>
      </c>
      <c r="H831" s="56" t="s">
        <v>716</v>
      </c>
      <c r="I831" s="20" t="str" cm="1">
        <f t="array" ref="I831">_xlfn.IFS(H831="Ոչ ընթացակարգային","12,3",H831="Գնանշման հարցում","13,1",H831="Մեկ անձից գնում","14,1",H831="Բաց մրցույթ","15,2",H831="Պարզեցված ընթացակարգ","12,1")</f>
        <v>12,3</v>
      </c>
      <c r="J831" s="42" t="s">
        <v>312</v>
      </c>
      <c r="K831" s="9"/>
    </row>
    <row r="832" spans="2:11" ht="20.25" customHeight="1" x14ac:dyDescent="0.3">
      <c r="B832" s="13">
        <v>37</v>
      </c>
      <c r="C832" s="61" t="s">
        <v>1110</v>
      </c>
      <c r="D832" s="72" t="str">
        <f t="shared" si="26"/>
        <v>37 _ ՀՋ-2026</v>
      </c>
      <c r="E832" s="20" t="s">
        <v>2</v>
      </c>
      <c r="F832" s="81">
        <v>30</v>
      </c>
      <c r="G832" s="20" t="s">
        <v>500</v>
      </c>
      <c r="H832" s="56" t="s">
        <v>716</v>
      </c>
      <c r="I832" s="20" t="str" cm="1">
        <f t="array" ref="I832">_xlfn.IFS(H832="Ոչ ընթացակարգային","12,3",H832="Գնանշման հարցում","13,1",H832="Մեկ անձից գնում","14,1",H832="Բաց մրցույթ","15,2",H832="Պարզեցված ընթացակարգ","12,1")</f>
        <v>12,3</v>
      </c>
      <c r="J832" s="42" t="s">
        <v>312</v>
      </c>
      <c r="K832" s="9"/>
    </row>
    <row r="833" spans="2:11" ht="20.25" customHeight="1" x14ac:dyDescent="0.3">
      <c r="B833" s="13">
        <v>38</v>
      </c>
      <c r="C833" s="61" t="s">
        <v>1111</v>
      </c>
      <c r="D833" s="72" t="str">
        <f t="shared" si="26"/>
        <v>38 _ ՀՋ-2026</v>
      </c>
      <c r="E833" s="20" t="s">
        <v>2</v>
      </c>
      <c r="F833" s="81">
        <v>1</v>
      </c>
      <c r="G833" s="20" t="s">
        <v>500</v>
      </c>
      <c r="H833" s="56" t="s">
        <v>716</v>
      </c>
      <c r="I833" s="20" t="s">
        <v>879</v>
      </c>
      <c r="J833" s="42" t="s">
        <v>312</v>
      </c>
      <c r="K833" s="9"/>
    </row>
    <row r="834" spans="2:11" s="3" customFormat="1" ht="20.25" customHeight="1" x14ac:dyDescent="0.3">
      <c r="B834" s="13">
        <v>39</v>
      </c>
      <c r="C834" s="51" t="s">
        <v>483</v>
      </c>
      <c r="D834" s="74" t="str">
        <f t="shared" si="26"/>
        <v>39 _ ՀՋ-2026</v>
      </c>
      <c r="E834" s="13" t="s">
        <v>754</v>
      </c>
      <c r="F834" s="83">
        <v>12</v>
      </c>
      <c r="G834" s="13" t="s">
        <v>500</v>
      </c>
      <c r="H834" s="61" t="s">
        <v>721</v>
      </c>
      <c r="I834" s="30" t="str" cm="1">
        <f t="array" ref="I834">_xlfn.IFS(H834="Ոչ ընթացակարգային","12,3",H834="Գնանշման հարցում","13,1",H834="Մեկ անձից գնում","14,1",H834="Բաց մրցույթ","15,2",H834="Պարզեցված ընթացակարգ","12,1")</f>
        <v>14,1</v>
      </c>
      <c r="J834" s="42" t="s">
        <v>657</v>
      </c>
      <c r="K834" s="9"/>
    </row>
    <row r="835" spans="2:11" s="3" customFormat="1" ht="20.25" customHeight="1" x14ac:dyDescent="0.3">
      <c r="B835" s="13">
        <v>40</v>
      </c>
      <c r="C835" s="51" t="s">
        <v>484</v>
      </c>
      <c r="D835" s="74" t="str">
        <f t="shared" si="26"/>
        <v>40 _ ՀՋ-2026</v>
      </c>
      <c r="E835" s="13" t="s">
        <v>492</v>
      </c>
      <c r="F835" s="83">
        <v>1</v>
      </c>
      <c r="G835" s="13" t="s">
        <v>500</v>
      </c>
      <c r="H835" s="61" t="s">
        <v>716</v>
      </c>
      <c r="I835" s="30" t="str" cm="1">
        <f t="array" ref="I835">_xlfn.IFS(H835="Ոչ ընթացակարգային","12,3",H835="Գնանշման հարցում","13,1",H835="Մեկ անձից գնում","14,1",H835="Բաց մրցույթ","15,2",H835="Պարզեցված ընթացակարգ","12,1")</f>
        <v>12,3</v>
      </c>
      <c r="J835" s="42" t="s">
        <v>657</v>
      </c>
      <c r="K835" s="9"/>
    </row>
    <row r="836" spans="2:11" s="3" customFormat="1" ht="20.25" customHeight="1" x14ac:dyDescent="0.3">
      <c r="B836" s="13">
        <v>41</v>
      </c>
      <c r="C836" s="51" t="s">
        <v>661</v>
      </c>
      <c r="D836" s="74" t="str">
        <f t="shared" si="26"/>
        <v>41 _ ՀՋ-2026</v>
      </c>
      <c r="E836" s="13" t="s">
        <v>492</v>
      </c>
      <c r="F836" s="83">
        <v>1</v>
      </c>
      <c r="G836" s="13" t="s">
        <v>500</v>
      </c>
      <c r="H836" s="61" t="s">
        <v>721</v>
      </c>
      <c r="I836" s="30" t="str" cm="1">
        <f t="array" ref="I836">_xlfn.IFS(H836="Ոչ ընթացակարգային","12,3",H836="Գնանշման հարցում","13,1",H836="Մեկ անձից գնում","14,1",H836="Բաց մրցույթ","15,2",H836="Պարզեցված ընթացակարգ","12,1")</f>
        <v>14,1</v>
      </c>
      <c r="J836" s="42" t="s">
        <v>657</v>
      </c>
      <c r="K836" s="9"/>
    </row>
    <row r="837" spans="2:11" s="3" customFormat="1" ht="20.25" customHeight="1" x14ac:dyDescent="0.3">
      <c r="B837" s="13">
        <v>42</v>
      </c>
      <c r="C837" s="51" t="s">
        <v>485</v>
      </c>
      <c r="D837" s="74" t="str">
        <f t="shared" si="26"/>
        <v>42 _ ՀՋ-2026</v>
      </c>
      <c r="E837" s="13" t="s">
        <v>492</v>
      </c>
      <c r="F837" s="83">
        <v>1</v>
      </c>
      <c r="G837" s="13" t="s">
        <v>500</v>
      </c>
      <c r="H837" s="61" t="s">
        <v>716</v>
      </c>
      <c r="I837" s="30" t="str" cm="1">
        <f t="array" ref="I837">_xlfn.IFS(H837="Ոչ ընթացակարգային","12,3",H837="Գնանշման հարցում","13,1",H837="Մեկ անձից գնում","14,1",H837="Բաց մրցույթ","15,2",H837="Պարզեցված ընթացակարգ","12,1")</f>
        <v>12,3</v>
      </c>
      <c r="J837" s="42" t="s">
        <v>657</v>
      </c>
      <c r="K837" s="9"/>
    </row>
    <row r="838" spans="2:11" s="3" customFormat="1" ht="20.25" customHeight="1" x14ac:dyDescent="0.3">
      <c r="B838" s="13">
        <v>43</v>
      </c>
      <c r="C838" s="51" t="s">
        <v>486</v>
      </c>
      <c r="D838" s="74" t="str">
        <f t="shared" si="26"/>
        <v>43 _ ՀՋ-2026</v>
      </c>
      <c r="E838" s="13" t="s">
        <v>492</v>
      </c>
      <c r="F838" s="83">
        <v>1</v>
      </c>
      <c r="G838" s="13" t="s">
        <v>500</v>
      </c>
      <c r="H838" s="61" t="s">
        <v>716</v>
      </c>
      <c r="I838" s="30" t="str" cm="1">
        <f t="array" ref="I838">_xlfn.IFS(H838="Ոչ ընթացակարգային","12,3",H838="Գնանշման հարցում","13,1",H838="Մեկ անձից գնում","14,1",H838="Բաց մրցույթ","15,2",H838="Պարզեցված ընթացակարգ","12,1")</f>
        <v>12,3</v>
      </c>
      <c r="J838" s="42" t="s">
        <v>657</v>
      </c>
      <c r="K838" s="9"/>
    </row>
    <row r="839" spans="2:11" s="3" customFormat="1" ht="20.25" customHeight="1" x14ac:dyDescent="0.3">
      <c r="B839" s="13">
        <v>44</v>
      </c>
      <c r="C839" s="51" t="s">
        <v>487</v>
      </c>
      <c r="D839" s="74" t="str">
        <f t="shared" si="26"/>
        <v>44 _ ՀՋ-2026</v>
      </c>
      <c r="E839" s="13" t="s">
        <v>492</v>
      </c>
      <c r="F839" s="83">
        <v>1</v>
      </c>
      <c r="G839" s="13" t="s">
        <v>500</v>
      </c>
      <c r="H839" s="62" t="s">
        <v>881</v>
      </c>
      <c r="I839" s="30" t="e" cm="1">
        <f t="array" ref="I839">_xlfn.IFS(H839="Ոչ ընթացակարգային","12,3",H839="Գնանշման հարցում","13,1",H839="Մեկ անձից գնում","14,1",H839="Բաց մրցույթ","15,2",H839="Պարզեցված ընթացակարգ","12,1")</f>
        <v>#N/A</v>
      </c>
      <c r="J839" s="42" t="s">
        <v>657</v>
      </c>
      <c r="K839" s="9"/>
    </row>
    <row r="840" spans="2:11" s="3" customFormat="1" ht="20.25" customHeight="1" x14ac:dyDescent="0.3">
      <c r="B840" s="13">
        <v>45</v>
      </c>
      <c r="C840" s="51" t="s">
        <v>722</v>
      </c>
      <c r="D840" s="74" t="str">
        <f t="shared" si="26"/>
        <v>45 _ ՀՋ-2026</v>
      </c>
      <c r="E840" s="13" t="s">
        <v>492</v>
      </c>
      <c r="F840" s="83">
        <v>1</v>
      </c>
      <c r="G840" s="13" t="s">
        <v>727</v>
      </c>
      <c r="H840" s="61" t="s">
        <v>718</v>
      </c>
      <c r="I840" s="30" t="str" cm="1">
        <f t="array" ref="I840">_xlfn.IFS(H840="Ոչ ընթացակարգային","12,3",H840="Գնանշման հարցում","13,1",H840="Մեկ անձից գնում","14,1",H840="Բաց մրցույթ","15,2",H840="Պարզեցված ընթացակարգ","12,1")</f>
        <v>13,1</v>
      </c>
      <c r="J840" s="42" t="s">
        <v>657</v>
      </c>
      <c r="K840" s="9"/>
    </row>
    <row r="841" spans="2:11" s="3" customFormat="1" ht="20.25" customHeight="1" x14ac:dyDescent="0.3">
      <c r="B841" s="13">
        <v>46</v>
      </c>
      <c r="C841" s="51" t="s">
        <v>488</v>
      </c>
      <c r="D841" s="74" t="str">
        <f t="shared" si="26"/>
        <v>46 _ ՀՋ-2026</v>
      </c>
      <c r="E841" s="13" t="s">
        <v>492</v>
      </c>
      <c r="F841" s="83">
        <v>1</v>
      </c>
      <c r="G841" s="13" t="s">
        <v>500</v>
      </c>
      <c r="H841" s="61" t="s">
        <v>716</v>
      </c>
      <c r="I841" s="30" t="str" cm="1">
        <f t="array" ref="I841">_xlfn.IFS(H841="Ոչ ընթացակարգային","12,3",H841="Գնանշման հարցում","13,1",H841="Մեկ անձից գնում","14,1",H841="Բաց մրցույթ","15,2",H841="Պարզեցված ընթացակարգ","12,1")</f>
        <v>12,3</v>
      </c>
      <c r="J841" s="42" t="s">
        <v>657</v>
      </c>
      <c r="K841" s="9"/>
    </row>
    <row r="842" spans="2:11" s="3" customFormat="1" ht="20.25" customHeight="1" x14ac:dyDescent="0.3">
      <c r="B842" s="13">
        <v>47</v>
      </c>
      <c r="C842" s="51" t="s">
        <v>658</v>
      </c>
      <c r="D842" s="74" t="str">
        <f t="shared" si="26"/>
        <v>47 _ ՀՋ-2026</v>
      </c>
      <c r="E842" s="13" t="s">
        <v>2</v>
      </c>
      <c r="F842" s="83">
        <v>35</v>
      </c>
      <c r="G842" s="13" t="s">
        <v>500</v>
      </c>
      <c r="H842" s="61" t="s">
        <v>716</v>
      </c>
      <c r="I842" s="30" t="str" cm="1">
        <f t="array" ref="I842">_xlfn.IFS(H842="Ոչ ընթացակարգային","12,3",H842="Գնանշման հարցում","13,1",H842="Մեկ անձից գնում","14,1",H842="Բաց մրցույթ","15,2",H842="Պարզեցված ընթացակարգ","12,1")</f>
        <v>12,3</v>
      </c>
      <c r="J842" s="42" t="s">
        <v>657</v>
      </c>
      <c r="K842" s="9"/>
    </row>
    <row r="843" spans="2:11" s="3" customFormat="1" ht="20.25" customHeight="1" x14ac:dyDescent="0.3">
      <c r="B843" s="13">
        <v>48</v>
      </c>
      <c r="C843" s="51" t="s">
        <v>489</v>
      </c>
      <c r="D843" s="74" t="str">
        <f t="shared" si="26"/>
        <v>48 _ ՀՋ-2026</v>
      </c>
      <c r="E843" s="13" t="s">
        <v>492</v>
      </c>
      <c r="F843" s="83">
        <v>1</v>
      </c>
      <c r="G843" s="13" t="s">
        <v>500</v>
      </c>
      <c r="H843" s="61" t="s">
        <v>721</v>
      </c>
      <c r="I843" s="30" t="str" cm="1">
        <f t="array" ref="I843">_xlfn.IFS(H843="Ոչ ընթացակարգային","12,3",H843="Գնանշման հարցում","13,1",H843="Մեկ անձից գնում","14,1",H843="Բաց մրցույթ","15,2",H843="Պարզեցված ընթացակարգ","12,1")</f>
        <v>14,1</v>
      </c>
      <c r="J843" s="42" t="s">
        <v>657</v>
      </c>
      <c r="K843" s="9"/>
    </row>
    <row r="844" spans="2:11" s="3" customFormat="1" ht="35.25" customHeight="1" x14ac:dyDescent="0.3">
      <c r="B844" s="13">
        <v>49</v>
      </c>
      <c r="C844" s="51" t="s">
        <v>659</v>
      </c>
      <c r="D844" s="74" t="str">
        <f t="shared" si="26"/>
        <v>49 _ ՀՋ-2026</v>
      </c>
      <c r="E844" s="13" t="s">
        <v>492</v>
      </c>
      <c r="F844" s="83">
        <v>1</v>
      </c>
      <c r="G844" s="13" t="s">
        <v>500</v>
      </c>
      <c r="H844" s="61" t="s">
        <v>716</v>
      </c>
      <c r="I844" s="30" t="str" cm="1">
        <f t="array" ref="I844">_xlfn.IFS(H844="Ոչ ընթացակարգային","12,3",H844="Գնանշման հարցում","13,1",H844="Մեկ անձից գնում","14,1",H844="Բաց մրցույթ","15,2",H844="Պարզեցված ընթացակարգ","12,1")</f>
        <v>12,3</v>
      </c>
      <c r="J844" s="42" t="s">
        <v>657</v>
      </c>
      <c r="K844" s="9"/>
    </row>
    <row r="845" spans="2:11" s="3" customFormat="1" ht="20.25" customHeight="1" x14ac:dyDescent="0.3">
      <c r="B845" s="13">
        <v>50</v>
      </c>
      <c r="C845" s="51" t="s">
        <v>490</v>
      </c>
      <c r="D845" s="74" t="str">
        <f t="shared" si="26"/>
        <v>50 _ ՀՋ-2026</v>
      </c>
      <c r="E845" s="13" t="s">
        <v>492</v>
      </c>
      <c r="F845" s="83">
        <v>1</v>
      </c>
      <c r="G845" s="13" t="s">
        <v>500</v>
      </c>
      <c r="H845" s="61" t="s">
        <v>716</v>
      </c>
      <c r="I845" s="30" t="str" cm="1">
        <f t="array" ref="I845">_xlfn.IFS(H845="Ոչ ընթացակարգային","12,3",H845="Գնանշման հարցում","13,1",H845="Մեկ անձից գնում","14,1",H845="Բաց մրցույթ","15,2",H845="Պարզեցված ընթացակարգ","12,1")</f>
        <v>12,3</v>
      </c>
      <c r="J845" s="42" t="s">
        <v>657</v>
      </c>
      <c r="K845" s="9"/>
    </row>
    <row r="846" spans="2:11" s="3" customFormat="1" ht="20.25" customHeight="1" x14ac:dyDescent="0.3">
      <c r="B846" s="13">
        <v>51</v>
      </c>
      <c r="C846" s="51" t="s">
        <v>491</v>
      </c>
      <c r="D846" s="74" t="str">
        <f t="shared" si="26"/>
        <v>51 _ ՀՋ-2026</v>
      </c>
      <c r="E846" s="13" t="s">
        <v>492</v>
      </c>
      <c r="F846" s="83">
        <v>1</v>
      </c>
      <c r="G846" s="13" t="s">
        <v>500</v>
      </c>
      <c r="H846" s="61" t="s">
        <v>716</v>
      </c>
      <c r="I846" s="30" t="str" cm="1">
        <f t="array" ref="I846">_xlfn.IFS(H846="Ոչ ընթացակարգային","12,3",H846="Գնանշման հարցում","13,1",H846="Մեկ անձից գնում","14,1",H846="Բաց մրցույթ","15,2",H846="Պարզեցված ընթացակարգ","12,1")</f>
        <v>12,3</v>
      </c>
      <c r="J846" s="42" t="s">
        <v>657</v>
      </c>
      <c r="K846" s="9"/>
    </row>
    <row r="847" spans="2:11" ht="32.25" customHeight="1" x14ac:dyDescent="0.3">
      <c r="B847" s="13">
        <v>52</v>
      </c>
      <c r="C847" s="51" t="s">
        <v>660</v>
      </c>
      <c r="D847" s="72" t="str">
        <f t="shared" si="26"/>
        <v>52 _ ՀՋ-2026</v>
      </c>
      <c r="E847" s="13" t="s">
        <v>492</v>
      </c>
      <c r="F847" s="83">
        <v>1</v>
      </c>
      <c r="G847" s="13" t="s">
        <v>500</v>
      </c>
      <c r="H847" s="61" t="s">
        <v>716</v>
      </c>
      <c r="I847" s="20" t="str" cm="1">
        <f t="array" ref="I847">_xlfn.IFS(H847="Ոչ ընթացակարգային","12,3",H847="Գնանշման հարցում","13,1",H847="Մեկ անձից գնում","14,1",H847="Բաց մրցույթ","15,2",H847="Պարզեցված ընթացակարգ","12,1")</f>
        <v>12,3</v>
      </c>
      <c r="J847" s="42" t="s">
        <v>657</v>
      </c>
      <c r="K847" s="9"/>
    </row>
    <row r="848" spans="2:11" ht="20.25" customHeight="1" x14ac:dyDescent="0.3">
      <c r="B848" s="13">
        <v>53</v>
      </c>
      <c r="C848" s="51" t="s">
        <v>667</v>
      </c>
      <c r="D848" s="72" t="str">
        <f t="shared" si="26"/>
        <v>53 _ ՀՋ-2026</v>
      </c>
      <c r="E848" s="13" t="s">
        <v>724</v>
      </c>
      <c r="F848" s="83">
        <v>12</v>
      </c>
      <c r="G848" s="13" t="s">
        <v>500</v>
      </c>
      <c r="H848" s="61" t="s">
        <v>721</v>
      </c>
      <c r="I848" s="20" t="str" cm="1">
        <f t="array" ref="I848">_xlfn.IFS(H848="Ոչ ընթացակարգային","12,3",H848="Գնանշման հարցում","13,1",H848="Մեկ անձից գնում","14,1",H848="Բաց մրցույթ","15,2",H848="Պարզեցված ընթացակարգ","12,1")</f>
        <v>14,1</v>
      </c>
      <c r="J848" s="42" t="s">
        <v>657</v>
      </c>
      <c r="K848" s="9"/>
    </row>
    <row r="849" spans="2:11" ht="20.25" customHeight="1" x14ac:dyDescent="0.3">
      <c r="B849" s="13">
        <v>54</v>
      </c>
      <c r="C849" s="51" t="s">
        <v>1180</v>
      </c>
      <c r="D849" s="72" t="str">
        <f t="shared" si="26"/>
        <v>54 _ ՀՋ-2026</v>
      </c>
      <c r="E849" s="13" t="s">
        <v>756</v>
      </c>
      <c r="F849" s="83">
        <v>765</v>
      </c>
      <c r="G849" s="13" t="s">
        <v>500</v>
      </c>
      <c r="H849" s="61" t="s">
        <v>716</v>
      </c>
      <c r="I849" s="20" t="str" cm="1">
        <f t="array" ref="I849">_xlfn.IFS(H849="Ոչ ընթացակարգային","12,3",H849="Գնանշման հարցում","13,1",H849="Մեկ անձից գնում","14,1",H849="Բաց մրցույթ","15,2",H849="Պարզեցված ընթացակարգ","12,1")</f>
        <v>12,3</v>
      </c>
      <c r="J849" s="42" t="s">
        <v>657</v>
      </c>
      <c r="K849" s="9"/>
    </row>
    <row r="850" spans="2:11" ht="20.25" customHeight="1" x14ac:dyDescent="0.3">
      <c r="B850" s="13">
        <v>55</v>
      </c>
      <c r="C850" s="51" t="s">
        <v>723</v>
      </c>
      <c r="D850" s="72" t="str">
        <f t="shared" si="26"/>
        <v>55 _ ՀՋ-2026</v>
      </c>
      <c r="E850" s="13" t="s">
        <v>492</v>
      </c>
      <c r="F850" s="83">
        <v>1</v>
      </c>
      <c r="G850" s="13" t="s">
        <v>500</v>
      </c>
      <c r="H850" s="61" t="s">
        <v>716</v>
      </c>
      <c r="I850" s="20" t="str" cm="1">
        <f t="array" ref="I850">_xlfn.IFS(H850="Ոչ ընթացակարգային","12,3",H850="Գնանշման հարցում","13,1",H850="Մեկ անձից գնում","14,1",H850="Բաց մրցույթ","15,2",H850="Պարզեցված ընթացակարգ","12,1")</f>
        <v>12,3</v>
      </c>
      <c r="J850" s="42" t="s">
        <v>657</v>
      </c>
      <c r="K850" s="9"/>
    </row>
    <row r="851" spans="2:11" ht="20.25" customHeight="1" x14ac:dyDescent="0.3">
      <c r="B851" s="13">
        <v>56</v>
      </c>
      <c r="C851" s="51" t="s">
        <v>720</v>
      </c>
      <c r="D851" s="72" t="str">
        <f t="shared" si="26"/>
        <v>56 _ ՀՋ-2026</v>
      </c>
      <c r="E851" s="13" t="s">
        <v>492</v>
      </c>
      <c r="F851" s="83">
        <v>1</v>
      </c>
      <c r="G851" s="13" t="s">
        <v>500</v>
      </c>
      <c r="H851" s="61" t="s">
        <v>716</v>
      </c>
      <c r="I851" s="20" t="str" cm="1">
        <f t="array" ref="I851">_xlfn.IFS(H851="Ոչ ընթացակարգային","12,3",H851="Գնանշման հարցում","13,1",H851="Մեկ անձից գնում","14,1",H851="Բաց մրցույթ","15,2",H851="Պարզեցված ընթացակարգ","12,1")</f>
        <v>12,3</v>
      </c>
      <c r="J851" s="42" t="s">
        <v>647</v>
      </c>
      <c r="K851" s="9"/>
    </row>
    <row r="852" spans="2:11" ht="20.25" customHeight="1" x14ac:dyDescent="0.3">
      <c r="B852" s="13">
        <v>57</v>
      </c>
      <c r="C852" s="51" t="s">
        <v>725</v>
      </c>
      <c r="D852" s="72" t="str">
        <f t="shared" si="26"/>
        <v>57 _ ՀՋ-2026</v>
      </c>
      <c r="E852" s="13" t="s">
        <v>724</v>
      </c>
      <c r="F852" s="83">
        <v>12</v>
      </c>
      <c r="G852" s="13" t="s">
        <v>500</v>
      </c>
      <c r="H852" s="61" t="s">
        <v>716</v>
      </c>
      <c r="I852" s="20" t="str" cm="1">
        <f t="array" ref="I852">_xlfn.IFS(H852="Ոչ ընթացակարգային","12,3",H852="Գնանշման հարցում","13,1",H852="Մեկ անձից գնում","14,1",H852="Բաց մրցույթ","15,2",H852="Պարզեցված ընթացակարգ","12,1")</f>
        <v>12,3</v>
      </c>
      <c r="J852" s="42" t="s">
        <v>657</v>
      </c>
      <c r="K852" s="9"/>
    </row>
    <row r="853" spans="2:11" ht="20.25" customHeight="1" x14ac:dyDescent="0.3">
      <c r="B853" s="13">
        <v>58</v>
      </c>
      <c r="C853" s="51" t="s">
        <v>726</v>
      </c>
      <c r="D853" s="72" t="str">
        <f t="shared" si="26"/>
        <v>58 _ ՀՋ-2026</v>
      </c>
      <c r="E853" s="13" t="s">
        <v>724</v>
      </c>
      <c r="F853" s="83">
        <v>12</v>
      </c>
      <c r="G853" s="13" t="s">
        <v>500</v>
      </c>
      <c r="H853" s="61" t="s">
        <v>716</v>
      </c>
      <c r="I853" s="20" t="str" cm="1">
        <f t="array" ref="I853">_xlfn.IFS(H853="Ոչ ընթացակարգային","12,3",H853="Գնանշման հարցում","13,1",H853="Մեկ անձից գնում","14,1",H853="Բաց մրցույթ","15,2",H853="Պարզեցված ընթացակարգ","12,1")</f>
        <v>12,3</v>
      </c>
      <c r="J853" s="42" t="s">
        <v>657</v>
      </c>
      <c r="K853" s="9"/>
    </row>
    <row r="854" spans="2:11" ht="20.25" customHeight="1" x14ac:dyDescent="0.3">
      <c r="B854" s="13">
        <v>59</v>
      </c>
      <c r="C854" s="51" t="s">
        <v>750</v>
      </c>
      <c r="D854" s="72" t="str">
        <f t="shared" si="26"/>
        <v>59 _ ՀՋ-2026</v>
      </c>
      <c r="E854" s="13" t="s">
        <v>492</v>
      </c>
      <c r="F854" s="83">
        <v>1</v>
      </c>
      <c r="G854" s="13" t="s">
        <v>500</v>
      </c>
      <c r="H854" s="61" t="s">
        <v>716</v>
      </c>
      <c r="I854" s="20" t="str" cm="1">
        <f t="array" ref="I854">_xlfn.IFS(H854="Ոչ ընթացակարգային","12,3",H854="Գնանշման հարցում","13,1",H854="Մեկ անձից գնում","14,1",H854="Բաց մրցույթ","15,2",H854="Պարզեցված ընթացակարգ","12,1")</f>
        <v>12,3</v>
      </c>
      <c r="J854" s="42" t="s">
        <v>657</v>
      </c>
      <c r="K854" s="9"/>
    </row>
    <row r="855" spans="2:11" ht="20.25" customHeight="1" x14ac:dyDescent="0.3">
      <c r="B855" s="13">
        <v>60</v>
      </c>
      <c r="C855" s="51" t="s">
        <v>751</v>
      </c>
      <c r="D855" s="72" t="str">
        <f t="shared" si="26"/>
        <v>60 _ ՀՋ-2026</v>
      </c>
      <c r="E855" s="13" t="s">
        <v>492</v>
      </c>
      <c r="F855" s="83">
        <v>1</v>
      </c>
      <c r="G855" s="13" t="s">
        <v>500</v>
      </c>
      <c r="H855" s="61" t="s">
        <v>716</v>
      </c>
      <c r="I855" s="20" t="str" cm="1">
        <f t="array" ref="I855">_xlfn.IFS(H855="Ոչ ընթացակարգային","12,3",H855="Գնանշման հարցում","13,1",H855="Մեկ անձից գնում","14,1",H855="Բաց մրցույթ","15,2",H855="Պարզեցված ընթացակարգ","12,1")</f>
        <v>12,3</v>
      </c>
      <c r="J855" s="42" t="s">
        <v>657</v>
      </c>
      <c r="K855" s="9"/>
    </row>
    <row r="856" spans="2:11" ht="20.25" customHeight="1" x14ac:dyDescent="0.3">
      <c r="B856" s="13">
        <v>61</v>
      </c>
      <c r="C856" s="51" t="s">
        <v>752</v>
      </c>
      <c r="D856" s="72" t="str">
        <f>B856&amp;" " &amp; "_" &amp; " " &amp; "ՀՋ-2026"</f>
        <v>61 _ ՀՋ-2026</v>
      </c>
      <c r="E856" s="13" t="s">
        <v>492</v>
      </c>
      <c r="F856" s="83">
        <v>1</v>
      </c>
      <c r="G856" s="13" t="s">
        <v>500</v>
      </c>
      <c r="H856" s="61" t="s">
        <v>716</v>
      </c>
      <c r="I856" s="20" t="str" cm="1">
        <f t="array" ref="I856">_xlfn.IFS(H856="Ոչ ընթացակարգային","12,3",H856="Գնանշման հարցում","13,1",H856="Մեկ անձից գնում","14,1",H856="Բաց մրցույթ","15,2",H856="Պարզեցված ընթացակարգ","12,1")</f>
        <v>12,3</v>
      </c>
      <c r="J856" s="42" t="s">
        <v>657</v>
      </c>
      <c r="K856" s="9"/>
    </row>
    <row r="857" spans="2:11" ht="20.25" customHeight="1" x14ac:dyDescent="0.3">
      <c r="B857" s="13">
        <v>62</v>
      </c>
      <c r="C857" s="51" t="s">
        <v>755</v>
      </c>
      <c r="D857" s="72" t="str">
        <f>B857&amp;" " &amp; "_" &amp; " " &amp; "ՀՋ-2026"</f>
        <v>62 _ ՀՋ-2026</v>
      </c>
      <c r="E857" s="13" t="s">
        <v>492</v>
      </c>
      <c r="F857" s="83">
        <v>1</v>
      </c>
      <c r="G857" s="13" t="s">
        <v>500</v>
      </c>
      <c r="H857" s="61" t="s">
        <v>716</v>
      </c>
      <c r="I857" s="20" t="str" cm="1">
        <f t="array" ref="I857">_xlfn.IFS(H857="Ոչ ընթացակարգային","12,3",H857="Գնանշման հարցում","13,1",H857="Մեկ անձից գնում","14,1",H857="Բաց մրցույթ","15,2",H857="Պարզեցված ընթացակարգ","12,1")</f>
        <v>12,3</v>
      </c>
      <c r="J857" s="42" t="s">
        <v>657</v>
      </c>
      <c r="K857" s="9"/>
    </row>
    <row r="858" spans="2:11" ht="20.25" customHeight="1" x14ac:dyDescent="0.3">
      <c r="B858" s="13">
        <v>63</v>
      </c>
      <c r="C858" s="51" t="s">
        <v>753</v>
      </c>
      <c r="D858" s="72" t="str">
        <f>B858&amp;" " &amp; "_" &amp; " " &amp; "ՀՋ-2026"</f>
        <v>63 _ ՀՋ-2026</v>
      </c>
      <c r="E858" s="13" t="s">
        <v>492</v>
      </c>
      <c r="F858" s="83">
        <v>1</v>
      </c>
      <c r="G858" s="13" t="s">
        <v>500</v>
      </c>
      <c r="H858" s="61" t="s">
        <v>716</v>
      </c>
      <c r="I858" s="20" t="str" cm="1">
        <f t="array" ref="I858">_xlfn.IFS(H858="Ոչ ընթացակարգային","12,3",H858="Գնանշման հարցում","13,1",H858="Մեկ անձից գնում","14,1",H858="Բաց մրցույթ","15,2",H858="Պարզեցված ընթացակարգ","12,1")</f>
        <v>12,3</v>
      </c>
      <c r="J858" s="42" t="s">
        <v>657</v>
      </c>
      <c r="K858" s="9"/>
    </row>
    <row r="859" spans="2:11" x14ac:dyDescent="0.3">
      <c r="H859" s="63"/>
      <c r="I859" s="37"/>
    </row>
    <row r="860" spans="2:11" x14ac:dyDescent="0.3">
      <c r="G860" s="38"/>
      <c r="H860" s="63"/>
      <c r="I860" s="37"/>
    </row>
    <row r="861" spans="2:11" x14ac:dyDescent="0.3">
      <c r="H861" s="63"/>
      <c r="I861" s="37"/>
    </row>
    <row r="862" spans="2:11" x14ac:dyDescent="0.3">
      <c r="I862" s="37"/>
    </row>
  </sheetData>
  <mergeCells count="3">
    <mergeCell ref="E1:H1"/>
    <mergeCell ref="E2:I2"/>
    <mergeCell ref="E3:I3"/>
  </mergeCells>
  <phoneticPr fontId="1" type="noConversion"/>
  <dataValidations count="2">
    <dataValidation type="list" allowBlank="1" showInputMessage="1" showErrorMessage="1" sqref="H857:H858" xr:uid="{42157F1A-9D26-43D4-B3D1-59324CD4C069}">
      <formula1>#REF!</formula1>
    </dataValidation>
    <dataValidation type="list" allowBlank="1" showInputMessage="1" showErrorMessage="1" sqref="H9:H856" xr:uid="{75B64111-C070-4790-88B0-16F253C17790}">
      <formula1>#REF!</formula1>
    </dataValidation>
  </dataValidations>
  <pageMargins left="0.16" right="0.16" top="0.27559055118110237" bottom="0.35433070866141736" header="0.15748031496062992" footer="0.23622047244094491"/>
  <pageSetup scale="63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գն․ պլան</vt:lpstr>
      <vt:lpstr>'գն․ պլան'!Print_Titles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2026-02-06T08:09:07Z</cp:lastPrinted>
  <dcterms:created xsi:type="dcterms:W3CDTF">2015-06-05T18:17:20Z</dcterms:created>
  <dcterms:modified xsi:type="dcterms:W3CDTF">2026-04-07T07:56:34Z</dcterms:modified>
</cp:coreProperties>
</file>