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3955" windowHeight="10050"/>
  </bookViews>
  <sheets>
    <sheet name="23_05_Հոկտեմբեր" sheetId="1" r:id="rId1"/>
  </sheets>
  <definedNames>
    <definedName name="_xlnm._FilterDatabase" localSheetId="0" hidden="1">'23_05_Հոկտեմբեր'!$A$13:$I$1045</definedName>
  </definedNames>
  <calcPr calcId="145621" calcMode="autoNoTable"/>
</workbook>
</file>

<file path=xl/calcChain.xml><?xml version="1.0" encoding="utf-8"?>
<calcChain xmlns="http://schemas.openxmlformats.org/spreadsheetml/2006/main">
  <c r="H1261" i="1" l="1"/>
  <c r="H1242" i="1"/>
  <c r="G1241" i="1"/>
  <c r="G1240" i="1"/>
  <c r="G1239" i="1"/>
  <c r="G1238" i="1"/>
  <c r="G1237" i="1"/>
  <c r="H1236" i="1"/>
  <c r="H1235" i="1"/>
  <c r="H1231" i="1" s="1"/>
  <c r="H1230" i="1" s="1"/>
  <c r="G1234" i="1"/>
  <c r="H1227" i="1"/>
  <c r="H1212" i="1"/>
  <c r="H1207" i="1"/>
  <c r="H1205" i="1"/>
  <c r="H1204" i="1"/>
  <c r="H1203" i="1"/>
  <c r="H1202" i="1"/>
  <c r="H1194" i="1"/>
  <c r="H1191" i="1"/>
  <c r="H1181" i="1"/>
  <c r="H1177" i="1"/>
  <c r="H1175" i="1"/>
  <c r="H1173" i="1"/>
  <c r="H1169" i="1"/>
  <c r="H1165" i="1"/>
  <c r="H1161" i="1"/>
  <c r="H1160" i="1"/>
  <c r="H1159" i="1"/>
  <c r="H1158" i="1"/>
  <c r="H1157" i="1"/>
  <c r="H1151" i="1"/>
  <c r="H1150" i="1"/>
  <c r="H1146" i="1"/>
  <c r="H1143" i="1"/>
  <c r="H1142" i="1"/>
  <c r="H1141" i="1"/>
  <c r="H1140" i="1"/>
  <c r="H1139" i="1"/>
  <c r="H1138" i="1"/>
  <c r="H1137" i="1" s="1"/>
  <c r="H1134" i="1"/>
  <c r="H1089" i="1"/>
  <c r="H1088" i="1"/>
  <c r="H1087" i="1"/>
  <c r="H1086" i="1"/>
  <c r="H1085" i="1"/>
  <c r="H1084" i="1"/>
  <c r="H1083" i="1"/>
  <c r="G1063" i="1"/>
  <c r="H1055" i="1"/>
  <c r="H1054" i="1"/>
  <c r="H1053" i="1"/>
  <c r="H1051" i="1" s="1"/>
  <c r="H1048" i="1"/>
  <c r="H1045" i="1"/>
  <c r="H1041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 s="1"/>
  <c r="H999" i="1"/>
  <c r="H998" i="1"/>
  <c r="H996" i="1"/>
  <c r="H994" i="1"/>
  <c r="H992" i="1"/>
  <c r="H990" i="1"/>
  <c r="H988" i="1"/>
  <c r="H986" i="1"/>
  <c r="H984" i="1"/>
  <c r="H982" i="1"/>
  <c r="H980" i="1"/>
  <c r="H978" i="1"/>
  <c r="H976" i="1"/>
  <c r="H974" i="1"/>
  <c r="H972" i="1"/>
  <c r="H970" i="1"/>
  <c r="H968" i="1"/>
  <c r="H966" i="1"/>
  <c r="H964" i="1"/>
  <c r="H962" i="1"/>
  <c r="H960" i="1"/>
  <c r="H958" i="1"/>
  <c r="H956" i="1"/>
  <c r="H954" i="1"/>
  <c r="H952" i="1"/>
  <c r="H950" i="1"/>
  <c r="H948" i="1"/>
  <c r="H942" i="1"/>
  <c r="H939" i="1"/>
  <c r="G938" i="1"/>
  <c r="G936" i="1"/>
  <c r="G933" i="1"/>
  <c r="G931" i="1"/>
  <c r="G930" i="1"/>
  <c r="G928" i="1"/>
  <c r="G926" i="1"/>
  <c r="G923" i="1"/>
  <c r="G922" i="1"/>
  <c r="G921" i="1"/>
  <c r="G919" i="1"/>
  <c r="G918" i="1"/>
  <c r="G917" i="1"/>
  <c r="G916" i="1"/>
  <c r="G915" i="1"/>
  <c r="G913" i="1"/>
  <c r="G912" i="1"/>
  <c r="G910" i="1"/>
  <c r="G908" i="1"/>
  <c r="H907" i="1"/>
  <c r="H906" i="1"/>
  <c r="H905" i="1"/>
  <c r="H904" i="1"/>
  <c r="H903" i="1"/>
  <c r="H902" i="1"/>
  <c r="H901" i="1"/>
  <c r="H900" i="1"/>
  <c r="H899" i="1"/>
  <c r="H898" i="1"/>
  <c r="H897" i="1"/>
  <c r="H895" i="1"/>
  <c r="H894" i="1"/>
  <c r="H893" i="1"/>
  <c r="G892" i="1"/>
  <c r="H891" i="1"/>
  <c r="H890" i="1"/>
  <c r="G887" i="1"/>
  <c r="G886" i="1"/>
  <c r="G885" i="1"/>
  <c r="G884" i="1"/>
  <c r="G883" i="1"/>
  <c r="G882" i="1"/>
  <c r="G881" i="1"/>
  <c r="G880" i="1"/>
  <c r="G879" i="1"/>
  <c r="G878" i="1"/>
  <c r="G877" i="1"/>
  <c r="G875" i="1"/>
  <c r="G873" i="1"/>
  <c r="G872" i="1"/>
  <c r="G871" i="1"/>
  <c r="G870" i="1"/>
  <c r="G867" i="1"/>
  <c r="G866" i="1"/>
  <c r="G865" i="1"/>
  <c r="G863" i="1"/>
  <c r="G862" i="1"/>
  <c r="G861" i="1"/>
  <c r="G860" i="1"/>
  <c r="G859" i="1"/>
  <c r="G858" i="1"/>
  <c r="G856" i="1"/>
  <c r="G853" i="1"/>
  <c r="G851" i="1"/>
  <c r="G847" i="1"/>
  <c r="G846" i="1"/>
  <c r="G845" i="1"/>
  <c r="G844" i="1"/>
  <c r="G842" i="1"/>
  <c r="G841" i="1"/>
  <c r="G840" i="1"/>
  <c r="G839" i="1"/>
  <c r="G838" i="1"/>
  <c r="G837" i="1"/>
  <c r="G836" i="1"/>
  <c r="G835" i="1"/>
  <c r="G833" i="1"/>
  <c r="H832" i="1"/>
  <c r="H831" i="1"/>
  <c r="H830" i="1"/>
  <c r="H829" i="1"/>
  <c r="H827" i="1"/>
  <c r="H826" i="1"/>
  <c r="G824" i="1"/>
  <c r="H823" i="1"/>
  <c r="H821" i="1"/>
  <c r="H820" i="1"/>
  <c r="H818" i="1"/>
  <c r="H816" i="1"/>
  <c r="H814" i="1"/>
  <c r="H813" i="1"/>
  <c r="H811" i="1"/>
  <c r="H810" i="1"/>
  <c r="H809" i="1"/>
  <c r="H807" i="1"/>
  <c r="H806" i="1"/>
  <c r="H804" i="1"/>
  <c r="H803" i="1"/>
  <c r="H802" i="1"/>
  <c r="H800" i="1"/>
  <c r="H799" i="1"/>
  <c r="H798" i="1"/>
  <c r="H797" i="1"/>
  <c r="H795" i="1" s="1"/>
  <c r="H794" i="1"/>
  <c r="H793" i="1"/>
  <c r="H792" i="1"/>
  <c r="G791" i="1"/>
  <c r="H790" i="1"/>
  <c r="H789" i="1"/>
  <c r="H786" i="1"/>
  <c r="H785" i="1"/>
  <c r="H784" i="1"/>
  <c r="G781" i="1"/>
  <c r="H780" i="1"/>
  <c r="H778" i="1"/>
  <c r="H777" i="1"/>
  <c r="H775" i="1"/>
  <c r="H771" i="1"/>
  <c r="H770" i="1"/>
  <c r="H767" i="1"/>
  <c r="H765" i="1"/>
  <c r="H762" i="1"/>
  <c r="H761" i="1"/>
  <c r="H760" i="1"/>
  <c r="H759" i="1"/>
  <c r="H758" i="1"/>
  <c r="H757" i="1"/>
  <c r="H756" i="1"/>
  <c r="H755" i="1"/>
  <c r="H748" i="1"/>
  <c r="H745" i="1"/>
  <c r="H744" i="1"/>
  <c r="H743" i="1"/>
  <c r="H742" i="1"/>
  <c r="H734" i="1"/>
  <c r="H719" i="1"/>
  <c r="H704" i="1"/>
  <c r="H702" i="1"/>
  <c r="H701" i="1"/>
  <c r="H700" i="1"/>
  <c r="H699" i="1"/>
  <c r="H698" i="1"/>
  <c r="H696" i="1"/>
  <c r="H694" i="1"/>
  <c r="H692" i="1"/>
  <c r="H691" i="1"/>
  <c r="H690" i="1"/>
  <c r="H689" i="1"/>
  <c r="H688" i="1"/>
  <c r="H687" i="1"/>
  <c r="H685" i="1"/>
  <c r="H683" i="1"/>
  <c r="H681" i="1"/>
  <c r="H679" i="1"/>
  <c r="H677" i="1"/>
  <c r="H675" i="1"/>
  <c r="H674" i="1"/>
  <c r="H672" i="1"/>
  <c r="H671" i="1"/>
  <c r="H670" i="1"/>
  <c r="H668" i="1"/>
  <c r="H666" i="1"/>
  <c r="G665" i="1"/>
  <c r="H664" i="1"/>
  <c r="G663" i="1"/>
  <c r="H655" i="1"/>
  <c r="H652" i="1"/>
  <c r="G651" i="1"/>
  <c r="H650" i="1"/>
  <c r="G649" i="1"/>
  <c r="H643" i="1"/>
  <c r="H642" i="1"/>
  <c r="G641" i="1"/>
  <c r="G640" i="1"/>
  <c r="G639" i="1"/>
  <c r="H638" i="1"/>
  <c r="G634" i="1"/>
  <c r="G632" i="1"/>
  <c r="G631" i="1"/>
  <c r="G629" i="1"/>
  <c r="G628" i="1"/>
  <c r="G624" i="1"/>
  <c r="G623" i="1"/>
  <c r="G622" i="1"/>
  <c r="H620" i="1"/>
  <c r="H619" i="1"/>
  <c r="G616" i="1"/>
  <c r="H614" i="1"/>
  <c r="H608" i="1"/>
  <c r="H607" i="1"/>
  <c r="H606" i="1"/>
  <c r="G605" i="1"/>
  <c r="H603" i="1"/>
  <c r="H602" i="1"/>
  <c r="H601" i="1"/>
  <c r="H600" i="1"/>
  <c r="H594" i="1"/>
  <c r="H592" i="1"/>
  <c r="H591" i="1"/>
  <c r="H590" i="1"/>
  <c r="H589" i="1"/>
  <c r="H587" i="1"/>
  <c r="H586" i="1"/>
  <c r="H585" i="1"/>
  <c r="H583" i="1"/>
  <c r="G580" i="1"/>
  <c r="G579" i="1"/>
  <c r="G578" i="1"/>
  <c r="G573" i="1"/>
  <c r="G571" i="1"/>
  <c r="G563" i="1"/>
  <c r="G562" i="1"/>
  <c r="G558" i="1"/>
  <c r="G557" i="1"/>
  <c r="G556" i="1"/>
  <c r="G555" i="1"/>
  <c r="G554" i="1"/>
  <c r="G553" i="1"/>
  <c r="G552" i="1"/>
  <c r="G551" i="1"/>
  <c r="G550" i="1"/>
  <c r="G548" i="1"/>
  <c r="G546" i="1"/>
  <c r="G545" i="1"/>
  <c r="G544" i="1"/>
  <c r="G543" i="1"/>
  <c r="G541" i="1"/>
  <c r="G540" i="1"/>
  <c r="G538" i="1"/>
  <c r="G534" i="1"/>
  <c r="G533" i="1"/>
  <c r="G531" i="1"/>
  <c r="G530" i="1"/>
  <c r="G529" i="1"/>
  <c r="G527" i="1"/>
  <c r="G526" i="1"/>
  <c r="G525" i="1"/>
  <c r="G524" i="1"/>
  <c r="G523" i="1"/>
  <c r="G522" i="1"/>
  <c r="G521" i="1"/>
  <c r="G520" i="1"/>
  <c r="G519" i="1"/>
  <c r="G511" i="1"/>
  <c r="G510" i="1"/>
  <c r="G509" i="1"/>
  <c r="G507" i="1"/>
  <c r="H506" i="1"/>
  <c r="H503" i="1"/>
  <c r="H502" i="1"/>
  <c r="H501" i="1"/>
  <c r="H494" i="1"/>
  <c r="H489" i="1"/>
  <c r="H488" i="1"/>
  <c r="G487" i="1"/>
  <c r="G477" i="1"/>
  <c r="H476" i="1"/>
  <c r="H475" i="1"/>
  <c r="H474" i="1"/>
  <c r="H473" i="1"/>
  <c r="H472" i="1"/>
  <c r="H470" i="1"/>
  <c r="H468" i="1"/>
  <c r="H466" i="1"/>
  <c r="H465" i="1"/>
  <c r="H464" i="1"/>
  <c r="H463" i="1"/>
  <c r="H462" i="1"/>
  <c r="H461" i="1"/>
  <c r="H460" i="1"/>
  <c r="H458" i="1"/>
  <c r="H456" i="1"/>
  <c r="H454" i="1"/>
  <c r="H450" i="1"/>
  <c r="H448" i="1"/>
  <c r="H446" i="1"/>
  <c r="H444" i="1"/>
  <c r="H443" i="1"/>
  <c r="H440" i="1"/>
  <c r="H438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G380" i="1"/>
  <c r="G376" i="1"/>
  <c r="G375" i="1"/>
  <c r="G374" i="1"/>
  <c r="G371" i="1"/>
  <c r="G370" i="1"/>
  <c r="G369" i="1"/>
  <c r="H363" i="1"/>
  <c r="H362" i="1"/>
  <c r="G361" i="1"/>
  <c r="G356" i="1"/>
  <c r="G354" i="1"/>
  <c r="G350" i="1"/>
  <c r="H349" i="1"/>
  <c r="G347" i="1"/>
  <c r="G346" i="1"/>
  <c r="G345" i="1"/>
  <c r="G344" i="1"/>
  <c r="G343" i="1"/>
  <c r="G342" i="1"/>
  <c r="G341" i="1"/>
  <c r="G340" i="1"/>
  <c r="G339" i="1"/>
  <c r="G338" i="1"/>
  <c r="G337" i="1"/>
  <c r="G334" i="1"/>
  <c r="G333" i="1"/>
  <c r="G332" i="1"/>
  <c r="G331" i="1"/>
  <c r="G330" i="1"/>
  <c r="G329" i="1"/>
  <c r="G328" i="1"/>
  <c r="G327" i="1"/>
  <c r="G326" i="1"/>
  <c r="G317" i="1"/>
  <c r="G316" i="1"/>
  <c r="G314" i="1"/>
  <c r="G311" i="1"/>
  <c r="G310" i="1"/>
  <c r="G309" i="1"/>
  <c r="G307" i="1"/>
  <c r="G303" i="1"/>
  <c r="H302" i="1"/>
  <c r="G299" i="1"/>
  <c r="G298" i="1"/>
  <c r="G297" i="1"/>
  <c r="H296" i="1"/>
  <c r="H294" i="1"/>
  <c r="G293" i="1"/>
  <c r="G292" i="1"/>
  <c r="G290" i="1"/>
  <c r="G289" i="1"/>
  <c r="G288" i="1"/>
  <c r="G287" i="1"/>
  <c r="G286" i="1"/>
  <c r="G285" i="1"/>
  <c r="G284" i="1"/>
  <c r="G283" i="1"/>
  <c r="G282" i="1"/>
  <c r="G280" i="1"/>
  <c r="G279" i="1"/>
  <c r="G277" i="1"/>
  <c r="G276" i="1"/>
  <c r="G275" i="1"/>
  <c r="G273" i="1"/>
  <c r="G272" i="1"/>
  <c r="G271" i="1"/>
  <c r="G270" i="1"/>
  <c r="G269" i="1"/>
  <c r="G268" i="1"/>
  <c r="G267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H247" i="1"/>
  <c r="H246" i="1"/>
  <c r="G244" i="1"/>
  <c r="G241" i="1"/>
  <c r="G240" i="1"/>
  <c r="G236" i="1"/>
  <c r="G229" i="1"/>
  <c r="H215" i="1"/>
  <c r="H214" i="1"/>
  <c r="H213" i="1"/>
  <c r="H212" i="1"/>
  <c r="H210" i="1"/>
  <c r="H209" i="1"/>
  <c r="H205" i="1"/>
  <c r="H204" i="1"/>
  <c r="H13" i="1" s="1"/>
  <c r="G200" i="1"/>
  <c r="G195" i="1"/>
  <c r="G194" i="1"/>
  <c r="G191" i="1"/>
  <c r="G188" i="1"/>
  <c r="G187" i="1"/>
  <c r="G186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7" i="1"/>
  <c r="G144" i="1"/>
  <c r="G143" i="1"/>
  <c r="G137" i="1"/>
  <c r="G136" i="1"/>
  <c r="G135" i="1"/>
  <c r="G134" i="1"/>
  <c r="G133" i="1"/>
  <c r="G132" i="1"/>
  <c r="G131" i="1"/>
  <c r="G130" i="1"/>
  <c r="G129" i="1"/>
  <c r="G66" i="1"/>
  <c r="G65" i="1"/>
  <c r="G64" i="1"/>
  <c r="G59" i="1"/>
  <c r="G56" i="1"/>
  <c r="G55" i="1"/>
  <c r="G54" i="1"/>
  <c r="G53" i="1"/>
  <c r="G50" i="1"/>
  <c r="G49" i="1"/>
  <c r="G48" i="1"/>
  <c r="G47" i="1"/>
  <c r="G41" i="1"/>
  <c r="G40" i="1"/>
  <c r="G39" i="1"/>
  <c r="G38" i="1"/>
  <c r="G37" i="1"/>
  <c r="G36" i="1"/>
  <c r="G33" i="1"/>
  <c r="G32" i="1"/>
  <c r="G31" i="1"/>
  <c r="G30" i="1"/>
  <c r="G29" i="1"/>
  <c r="G28" i="1"/>
  <c r="G26" i="1"/>
  <c r="G25" i="1"/>
  <c r="G24" i="1"/>
  <c r="G22" i="1"/>
  <c r="G20" i="1"/>
  <c r="G19" i="1"/>
  <c r="G18" i="1"/>
  <c r="G17" i="1"/>
  <c r="G16" i="1"/>
  <c r="G15" i="1"/>
  <c r="G14" i="1"/>
  <c r="G12" i="1"/>
  <c r="H4" i="1"/>
  <c r="H504" i="1" l="1"/>
  <c r="H889" i="1"/>
  <c r="H741" i="1"/>
  <c r="H3" i="1" s="1"/>
  <c r="H746" i="1"/>
  <c r="H945" i="1"/>
  <c r="H1153" i="1"/>
  <c r="H1068" i="1"/>
  <c r="H1067" i="1" s="1"/>
  <c r="H1197" i="1"/>
  <c r="H1266" i="1" l="1"/>
</calcChain>
</file>

<file path=xl/sharedStrings.xml><?xml version="1.0" encoding="utf-8"?>
<sst xmlns="http://schemas.openxmlformats.org/spreadsheetml/2006/main" count="4253" uniqueCount="1363">
  <si>
    <t>Գ Ն ՈՒ Մ Ն Ե Ր Ի    Պ Լ Ա Ն 
ՀՀ ԱՆ «ՀՎԿ ազգային կենտրոն» ՊՈԱԿ-ի կարիքների համար 2017 թվականին ձեռքբերման 
ենթակա ապրանքների, աշխատանքների և ծառայությունների</t>
  </si>
  <si>
    <t>Հ/հ</t>
  </si>
  <si>
    <t>ԳՄԱ թվային դասակարգիչներ</t>
  </si>
  <si>
    <t>Գնման առարկայի անվանումը</t>
  </si>
  <si>
    <t>Չափման միավոր</t>
  </si>
  <si>
    <t>Քանակը</t>
  </si>
  <si>
    <t>Միավորի նախահաշվային գինը</t>
  </si>
  <si>
    <t>Ընդամենը</t>
  </si>
  <si>
    <t>Գնման ձև</t>
  </si>
  <si>
    <t>ԱՊՐԱՆՔՆԵՐ</t>
  </si>
  <si>
    <t>ԴԵՂՈՐԱՅՔ ԵՎ ՊԱՏՎԱՍՏԱՆՅՈՒԹԵՐ</t>
  </si>
  <si>
    <t>33651219</t>
  </si>
  <si>
    <t>Դեղին տենդի դեմ պատվաստանյութ **</t>
  </si>
  <si>
    <t>դեղաչափ</t>
  </si>
  <si>
    <t>ԲՄ</t>
  </si>
  <si>
    <t>Վիրուսային հեպատիտ Ա-ի դեմ պատվաստանյութ **</t>
  </si>
  <si>
    <t>Որովայնային տիֆի դեմ պատվաստանյութ**</t>
  </si>
  <si>
    <t>Տզային էնցեֆալիտի դեմ պատվաստանյութ**</t>
  </si>
  <si>
    <t>Վիրուսային հեպատիտ Բ-ի դեմ պատվաստանյութ /մեծահասակ/ **</t>
  </si>
  <si>
    <t>Սեզոնային գրիպի դեմ պատվաստանյութ **</t>
  </si>
  <si>
    <t>Ժանտախտի կենդանի չոր պատվաստանյութ /վերմաշկային **</t>
  </si>
  <si>
    <t>Տուլարեմիայի պատվաստանյութ</t>
  </si>
  <si>
    <t>ՄԱ</t>
  </si>
  <si>
    <t>ՔԻՄԻԱԿԱՆ ՆՅՈՒԹԵՐ</t>
  </si>
  <si>
    <t>Ֆերմենտատիվ պեպտոն</t>
  </si>
  <si>
    <t>կգ</t>
  </si>
  <si>
    <t>ՇՀ</t>
  </si>
  <si>
    <t>33691166</t>
  </si>
  <si>
    <t>Եռշաքարային միջավայր</t>
  </si>
  <si>
    <t>33691163</t>
  </si>
  <si>
    <t>Էնդո ագար</t>
  </si>
  <si>
    <t>Միջավայր Shigella ցեղի մանրէների ընտրողական հարստացման համար</t>
  </si>
  <si>
    <t>Հավելում Shigella ցեղի մանրէների ընտրողական հարստացման միջավայրի համար</t>
  </si>
  <si>
    <t>սրվակ</t>
  </si>
  <si>
    <t>Քսիլոզ-լիզին-դեզօքսիխոլատային՝ XLD ագար</t>
  </si>
  <si>
    <t>Հեկտոեն էնտերիկ ագար</t>
  </si>
  <si>
    <t>Բուֆերացված պեպտոնաջուր</t>
  </si>
  <si>
    <t>Մակ-Կոնկե արգանակ՝ բրոմ-կրեզոլոպուրպուրով</t>
  </si>
  <si>
    <t>Կոդի միջավայր կամ SDS արգանակ</t>
  </si>
  <si>
    <t>Սելենիտային կամ Լեյֆսոնի արգանակ (մաս A և B)</t>
  </si>
  <si>
    <t>Կորինեբակտերիաների աճեցման և հայտնաբերման Հոյլի միջավայրի հիմք</t>
  </si>
  <si>
    <t>Հավելում Հոյլի միջավայրի կամ կորկնեբակտերագարի համար` Կալիումի տելուրիտի 3,5%-անոց լ-թ</t>
  </si>
  <si>
    <t>Հավելում B.cereus մանրէների անջատման և տարբերակման սնուցող միջավայրի համար</t>
  </si>
  <si>
    <t>ԳՀ</t>
  </si>
  <si>
    <t>33691138</t>
  </si>
  <si>
    <t>Քիմիական մաքուր գլյուկոզ</t>
  </si>
  <si>
    <t>Քիմիական մաքուր գլյուկոզ (2016)</t>
  </si>
  <si>
    <t>33691165</t>
  </si>
  <si>
    <t>Քիմիական մաքուր լակտոզ</t>
  </si>
  <si>
    <t>Արյունային ագարի հիմք</t>
  </si>
  <si>
    <t>Ճագարի չոր պլազմա</t>
  </si>
  <si>
    <t>Ձիու շիճուկ նորմալ</t>
  </si>
  <si>
    <t>Բյուրեղային մանուշակագույնով և չեզոք կարմիրով լեղային արգանակ ( Violet Red Bile Broth)</t>
  </si>
  <si>
    <t>Թիոգլիկոլային միջավայր</t>
  </si>
  <si>
    <t>Մսա-պեպտոնային ագար կամ սնուցող ագար 1% պեպտոնով</t>
  </si>
  <si>
    <t>Մսա-պեպտոնային ագար կամ սնուցող ագար 1% պեպտոնով (2016)</t>
  </si>
  <si>
    <t>Սիմոնսի միջավայր</t>
  </si>
  <si>
    <t>Ացետատային ագար</t>
  </si>
  <si>
    <t>Մանիտ-աղային ագար</t>
  </si>
  <si>
    <t>Մսա-պեպտոնային արգանակ</t>
  </si>
  <si>
    <t>MRS միջավայր լակտոբակտերիաների աճեցման/հայտնաբերման համար(Տվին 80-ով)</t>
  </si>
  <si>
    <t>Բիֆիդոբակտերիում ագար</t>
  </si>
  <si>
    <t>Սաբուրո ագար CAF</t>
  </si>
  <si>
    <t>Մենինգակոկային ագար</t>
  </si>
  <si>
    <t>Երկաթ-սուլֆիտային միջավայր` կլոստրիդիաների (այդ թվում պերֆրինգենսի) հայտնաբերման և անջատման համար</t>
  </si>
  <si>
    <t>Հիսի միջավայր լակտոզով</t>
  </si>
  <si>
    <t>Հիսի միջավայր գլյուկոզով</t>
  </si>
  <si>
    <t>Հիսի միջավայր մանիտով</t>
  </si>
  <si>
    <t>Ռապպոպորտ-Վասիլիադիսի միջավայր</t>
  </si>
  <si>
    <t>Քրոմոգեն Մակ-Կոնկի սորբիտոլ ագարի հիմք</t>
  </si>
  <si>
    <t>Հավելում ցեֆիքսիմ-տելուրիտային Մակ-Կոնկի սորբիտոլ և քրոմոգեն Մակ-Կոնկի սորբիտոլ ագարների համար</t>
  </si>
  <si>
    <t>Պլոսկիրևի միջավայր</t>
  </si>
  <si>
    <t>Վիսմուտ-սուլֆիտ ագար</t>
  </si>
  <si>
    <t>Սաբուրո արգանակ</t>
  </si>
  <si>
    <t>Մյուլլեր-Հինթոնի միջավայր</t>
  </si>
  <si>
    <t>Միջավայր մանրէների շարժունակությունը որոշելու համար</t>
  </si>
  <si>
    <t>33141161</t>
  </si>
  <si>
    <t>Էրիթրոցիտար զանգված (փաթեթ)</t>
  </si>
  <si>
    <t>փաթեթ</t>
  </si>
  <si>
    <t>Բուֆերային լուծույթ</t>
  </si>
  <si>
    <t>տուփ</t>
  </si>
  <si>
    <t>Յերսինիոզային սելեկտիվ ագարի հիմք</t>
  </si>
  <si>
    <t>Հավելում յերսինիոզային սելեկտիվ ագարի հիմքի համար</t>
  </si>
  <si>
    <t>Յերսինիոզային սելեկտիվ արգանակի հիմք</t>
  </si>
  <si>
    <t>Հավելում յերսինիոզային սելեկտիվ արգանակի հիմքի համար</t>
  </si>
  <si>
    <t>Տրանսպորտային միջավայր Կերի Բլերի միջավայրով` պոլիստիրոլային փորձանոթում</t>
  </si>
  <si>
    <t>հատ</t>
  </si>
  <si>
    <t>Տրանսպորտային միջավայր Ստյուարտի միջավայրով` պոլիստիրոլային փորձանոթում</t>
  </si>
  <si>
    <t>Տրանսպորտային միջավայր Ամիես միջավայրով` պոլիստիրոլային փորձանոթում</t>
  </si>
  <si>
    <t>Պուրպուրային ագարի հիմք ածխաջրերի յուրացման հատկությունները որոշելու համար</t>
  </si>
  <si>
    <t>Տարբերակիչ սկավառակներ ածխաջրերով` մալթոզայով</t>
  </si>
  <si>
    <t>Տարբերակիչ սկավառակներ ածխաջրերով`քսիլոզայով</t>
  </si>
  <si>
    <t>Տարբերակիչ սկավառակներ ածխաջրերով` ռամնոզայով</t>
  </si>
  <si>
    <t>Տարբերակիչ սկավառակներ ածխաջրերով` մանոզայով</t>
  </si>
  <si>
    <t>Տարբերակիչ սկավառակներ ածխաջրերով` մանիտով</t>
  </si>
  <si>
    <t>Տարբերակիչ սկավառակներ ածխաջրերով`արաբինոզայով</t>
  </si>
  <si>
    <t>Տարբերակիչ սկավառակներ արգինինով</t>
  </si>
  <si>
    <t>Հելիկոբակտեր պիլորիի հակածնի որոշման արագ թեստ (կղանքում)</t>
  </si>
  <si>
    <t>հավաքածու</t>
  </si>
  <si>
    <t>Որովայնային տիֆի և պարատիֆի դիագնոստիկում ` ախտորոշիչների թեստ-հավաքածու տիֆ-պարատիֆային վարակների ախտորոշման համար</t>
  </si>
  <si>
    <t>Vi հակածնային սալմոնելոզային էրիթրոցիտար դիագնոստիկում պասիվ հեմագլյուտինացիայի ռեակցիայի համար</t>
  </si>
  <si>
    <t>Յերսինիոզային վարակի ախտորոշման համար Օ9 հակածնային աղիքայերսինիոզային էրիթրացիտար</t>
  </si>
  <si>
    <t>Յերսինիոզային վարակի ախտորոշման համար Օ3 հակածնային աղիքայերսինիոզային էրիթրացիտար</t>
  </si>
  <si>
    <t>Չոր շիգելոզային ադսորբցված ախտորոշիչ շիճուկ ագլյուտինացիայի ռեակցիայի համար I-VI և S.sonnei</t>
  </si>
  <si>
    <t>Չոր շիգելոզային ադսորբցված ախտորոշիչ շիճուկ ագլյուտինացիայի ռեակցիայի համար ֆլեքսների I-V</t>
  </si>
  <si>
    <t>Չոր շիգելոզային ադսորբցված ախտորոշիչ շիճուկ ագլյուտինացիայի ռեակցիայի համար ֆլեքսների I-ին տիպ</t>
  </si>
  <si>
    <t>Չոր շիգելոզային ադսորբցված ախտորոշիչ շիճուկ ագլյուտինացիայի ռեակցիայի համար ֆլեքսների II տիպ</t>
  </si>
  <si>
    <t>Չոր շիգելոզային ադսորբցված ախտորոշիչ շիճուկ ագլյուտինացիայի ռեակցիայի համար ֆլեքսների III տիպ</t>
  </si>
  <si>
    <t>Չոր շիգելոզային ադսորբցված ախտորոշիչ շիճուկ ագլյուտինացիայի ռեակցիայի համար ֆլեքսների IV տիպ</t>
  </si>
  <si>
    <t>Չոր շիգելոզային ադսորբցված ախտորոշիչ շիճուկ ագլյուտինացիայի ռեակցիայի համար ֆլեքսների V տիպ</t>
  </si>
  <si>
    <t>Չոր շիգելոզային ադսորբցված ախտորոշիչ շիճուկ ագլյուտինացիայի ռեակցիայի համար ֆլեքսների VI տիպ</t>
  </si>
  <si>
    <t>Չոր շիգելոզային ադսորբցված ախտորոշիչ շիճուկ ագլյուտինացիայի ռեակցիայի համար S. sonnei</t>
  </si>
  <si>
    <t>Չոր շիգելոզային ադսորբցված ախտորոշիչ շիճուկ ագլյուտինացիայի ռեակցիայի համար ֆլեքսների խմբ, 3,4</t>
  </si>
  <si>
    <t>Չոր շիգելոզային ադսորբցված ախտորոշիչ շիճուկ ագլյուտինացիայի ռեակցիայի համար ֆլեքսների խմբ. 6</t>
  </si>
  <si>
    <t>Չոր շիգելոզային ադսորբցված ախտորոշիչ շիճուկ ագլյուտինացիայի ռեակցիայի համար ֆլեքսների խմբ, 7,8</t>
  </si>
  <si>
    <t>Չոր շիգելոզային ադսորբցված ախտորոշիչ շիճուկ ագլյուտինացիայի ռեակցիայի համար շիգելա դիզենտերիայի 1-12</t>
  </si>
  <si>
    <t>Չոր շիգելոզային ադսորբցված ախտորոշիչ շիճուկ ագլյուտինացիայի ռեակցիայի համար շիգելա դիզենտերիայի 1</t>
  </si>
  <si>
    <t>Չոր շիգելոզային ադսորբցված ախտորոշիչ շիճուկ ագլյուտինացիայի ռեակցիայի համար շիգելա դիզենտերիայի 2</t>
  </si>
  <si>
    <t>Չոր շիգելոզային ադսորբցված ախտորոշիչ շիճուկ ագլյուտինացիայի ռեակցիայի համար շիգելա դիզենտերիայի  3,4,5,6,7</t>
  </si>
  <si>
    <t>Չոր շիգելոզային ադսորբցված ախտորոշիչ շիճուկ ագլյուտինացիայի ռեակցիայի համար շիգելա դիզենտերիայի 8,9,10,11,12</t>
  </si>
  <si>
    <t>Չոր շիգելոզային ադսորբցված ախտորոշիչ շիճուկ ագլյուտինացիայի ռեակցիայի համար շիգելա Բոյդի 1-12</t>
  </si>
  <si>
    <t>Չոր շիգելոզային ադսորբցված ախտորոշիչ շիճուկ ագլյուտինացիայի ռեակցիայի համար շիգելա Բոյդի 13-15</t>
  </si>
  <si>
    <t>Չոր սալմոնելոզային ադսորբցված ախտորոշիչ շիճուկ ագլյուտինացիայի ռեակցիայի համար ABCDE</t>
  </si>
  <si>
    <t>Չոր սալմոնելոզային ադսորբցված ախտորոշիչ շիճուկ ագլյուտինացիայի ռեակցիայի համար O4</t>
  </si>
  <si>
    <t>Չոր սալմոնելոզային ադսորբցված ախտորոշիչ շիճուկ ագլյուտինացիայի ռեակցիայի համար O9</t>
  </si>
  <si>
    <t>Չոր սալմոնելոզային ադսորբցված ախտորոշիչ շիճուկ ագլյուտինացիայի ռեակցիայի համար O12</t>
  </si>
  <si>
    <t>Չոր սալմոնելոզային ադսորբցված ախտորոշիչ շիճուկ ագլյուտինացիայի ռեակցիայի համար OVi</t>
  </si>
  <si>
    <t>Չոր սալմոնելոզային ադսորբցված ախտորոշիչ շիճուկ ագլյուտինացիայի ռեակցիայի համար O6</t>
  </si>
  <si>
    <t>Չոր սալմոնելոզային ադսորբցված ախտորոշիչ շիճուկ ագլյուտինացիայի ռեակցիայի համար O7</t>
  </si>
  <si>
    <t>Չոր սալմոնելոզային ադսորբցված ախտորոշիչ շիճուկ ագլյուտինացիայի ռեակցիայի համար Hi</t>
  </si>
  <si>
    <t>Չոր սալմոնելոզային ադսորբցված ախտորոշիչ շիճուկ ագլյուտինացիայի ռեակցիայի համար H gm</t>
  </si>
  <si>
    <t>Չոր սալմոնելոզային ադսորբցված ախտորոշիչ շիճուկ ագլյուտինացիայի ռեակցիայի համար Hd</t>
  </si>
  <si>
    <t>Չոր սալմոնելոզային ադսորբցված ախտորոշիչ շիճուկ ագլյուտինացիայի ռեակցիայի համար H 1,7</t>
  </si>
  <si>
    <t>Չոր սալմոնելոզային ադսորբցված ախտորոշիչ շիճուկ ագլյուտինացիայի ռեակցիայի համար H 1,2</t>
  </si>
  <si>
    <t>Չոր սալմոնելոզային ադսորբցված ախտորոշիչ շիճուկ ագլյուտինացիայի ռեակցիայի համար H1,5</t>
  </si>
  <si>
    <t>Չոր սալմոնելոզային ադսորբցված ախտորոշիչ շիճուկ ագլյուտինացիայի ռեակցիայի համար H1,6</t>
  </si>
  <si>
    <t>Չոր սալմոնելոզային ադսորբցված ախտորոշիչ շիճուկ ագլյուտինացիայի ռեակցիայի հազվագյուտ խումբ պոլիվալենտ</t>
  </si>
  <si>
    <t>Չոր սալմոնելոզային ադսորբցված ախտորոշիչ մոնովալենտ շիճուկ ագլյուտինացիայի ռեակցիայի համար Ha</t>
  </si>
  <si>
    <t>Չոր սալմոնելոզային ադսորբցված ախտորոշիչ շիճուկ ագլյուտինացիայի ռեակցիայի համար Hb</t>
  </si>
  <si>
    <t>Չոր սալմոնելոզային ադսորբցված ախտորոշիչ մոնովալենտ շիճուկ ագլյուտինացիայի ռեակցիայի համար Hc</t>
  </si>
  <si>
    <t>Չոր սալմոնելոզային ադսորբցված ախտորոշիչ մոնովալենտ շիճուկ ագլյուտինացիայի ռեակցիայի համար Heh</t>
  </si>
  <si>
    <t>Չոր սալմոնելոզային ադսորբցված ախտորոշիչ շիճուկ ագլյուտինացիայի ռեակցիայի համար Henz15</t>
  </si>
  <si>
    <t>Չոր սալմոնելոզային ադսորբցված ախտորոշիչ մոնովալենտ շիճուկ ագլյուտինացիայի ռեակցիայի համար H f</t>
  </si>
  <si>
    <t>Չոր սալմոնելոզային ադսորբցված ախտորոշիչ մոնովալենտ շիճուկ ագլյուտինացիայի ռեակցիայի համար Hk</t>
  </si>
  <si>
    <t>Չոր սալմոնելոզային ադսորբցված ախտորոշիչ շիճուկ ագլյուտինացիայի ռեակցիայի համար H lv</t>
  </si>
  <si>
    <t>Չոր սալմոնելոզային ադսորբցված ախտորոշիչ մոնովալենտ շիճուկ ագլյուտինացիայի ռեակցիայի համար Hp</t>
  </si>
  <si>
    <t>Չոր սալմոնելոզային ադսորբցված ախտորոշիչ մոնովալենտ շիճուկ ագլյուտինացիայի ռեակցիայի համար Hr</t>
  </si>
  <si>
    <t>Չոր սալմոնելոզային ադսորբցված ախտորոշիչ մոնովալենտ շիճուկ ագլյուտինացիայի ռեակցիայի համար Hst</t>
  </si>
  <si>
    <t>Չոր սալմոնելոզային ադսորբցված ախտորոշիչ մոնովալենտ շիճուկ ագլյուտինացիայի ռեակցիայի համար Hq</t>
  </si>
  <si>
    <t>Չոր սալմոնելոզային ադսորբցված ախտորոշիչ մոնովալենտ շիճուկ ագլյուտինացիայի ռեակցիայի համար Hy</t>
  </si>
  <si>
    <t>Չոր սալմոնելոզային ադսորբցված ախտորոշիչ շիճուկ ագլյուտինացիայի ռեակցիայի համար O3,10</t>
  </si>
  <si>
    <t>Չոր սալմոնելոզային ադսորբցված ախտորոշիչ շիճուկ ագլյուտինացիայի ռեակցիայի համար O11</t>
  </si>
  <si>
    <t>Էշերիխիոզ պոլիվալենտ ախտորոշիչ շիճուկ OKA չոր</t>
  </si>
  <si>
    <t>Էշերիխիոզ պոլիվալենտ ախտորոշիչ շիճուկ OKB չոր</t>
  </si>
  <si>
    <t>Էշերիխիոզ պոլիվալենտ ախտորոշիչ շիճուկ OKC չոր</t>
  </si>
  <si>
    <t>Էշերիխիոզ պոլիվալենտ ախտորոշիչ շիճուկ OKD չոր</t>
  </si>
  <si>
    <t>Էշերիխիոզ պոլիվալենտ ախտորոշիչ շիճուկ OKE չոր</t>
  </si>
  <si>
    <t>Էշերիխիոզ ախտորոշիչ շիճուկ Օ26</t>
  </si>
  <si>
    <t>Էշերիխիոզ ախտորոշիչ շիճուկ Օ55</t>
  </si>
  <si>
    <t>Էշերիխիոզ ախտորոշիչ շիճուկ Օ111</t>
  </si>
  <si>
    <t>Էշերիխիոզ ախտորոշիչ շիճուկ Օ157</t>
  </si>
  <si>
    <t>Էշերիխիոզ ախտորոշիչ շիճուկ Օ104</t>
  </si>
  <si>
    <t>Էշերիխիոզ ախտորոշիչ շիճուկ Օ103</t>
  </si>
  <si>
    <t>Էշերիխիոզ ախտորոշիչ շիճուկ Օ145</t>
  </si>
  <si>
    <t>Էշերիխիոզ ախտորոշիչ շիճուկ Օ113</t>
  </si>
  <si>
    <t>Էշերիխիոզ ախտորոշիչ շիճուկ Օ117</t>
  </si>
  <si>
    <t>Բոտուլինային ախտորոշիչ շիճուկ F տիպի</t>
  </si>
  <si>
    <t>Բոտուլինային ախտորոշիչ շիճուկ C տիպի</t>
  </si>
  <si>
    <t>Սկավառակներ լեղիով</t>
  </si>
  <si>
    <t>Սկավառակներ օպտոխինով</t>
  </si>
  <si>
    <t>Սկավառակներ օքսիդազայով</t>
  </si>
  <si>
    <t>Սկավառակներ V գործոնով</t>
  </si>
  <si>
    <t>Սկավառակներ X գործոնով</t>
  </si>
  <si>
    <t>ՍԻԲ-երի հավաքածու N2</t>
  </si>
  <si>
    <t>Հակամանրէային սկավառակներ ցեֆալեքսինով (30 մկգ)</t>
  </si>
  <si>
    <t>Հակամանրէային սկավառակներ ցեֆօքսիտինով (30մկգ)</t>
  </si>
  <si>
    <t>Հակամանրէային սկավառակներ ցեֆուրօքսիմով(30 մկգ)</t>
  </si>
  <si>
    <t>Հակամանրէային սկավառակներ ցեֆտազիդիմով(10 մկգ)</t>
  </si>
  <si>
    <t>Հակամանրէային սկավառակներ ցեֆտրիաքսոնով(30 մկգ)</t>
  </si>
  <si>
    <t>Հակամանրէային սկավառակներ պենիցիլինով (1ԱՄ)</t>
  </si>
  <si>
    <t>Հակամանրէային սկավառակներ օքսացիլինով (1մկգ)</t>
  </si>
  <si>
    <t>Հակամանրէային սկավառակներ ամպիցիլինով (10մկգ)</t>
  </si>
  <si>
    <t>Հակամանրէային սկավառակներ ամօքսիիլին/կլավուլանաթթվով(20/10 մկգ)</t>
  </si>
  <si>
    <t>Հակամանրէային սկավառակներ գենտամիցինով(10մկգ)</t>
  </si>
  <si>
    <t>Հակամանրէային սկավառակներ կլինդամիցինով (2մկգ)</t>
  </si>
  <si>
    <t>Հակամանրէային սկավառակներ էրիթրոմիցինով(15մկգ)</t>
  </si>
  <si>
    <t>Հակամանրէային սկավառակներ տետրացիկլինով(30մկգ)</t>
  </si>
  <si>
    <t>Հակամանրէային սկավառակներ քլորամֆենիկոլով(30մկգ)</t>
  </si>
  <si>
    <t>Հակամանրէային սկավառակներ ցիպրոֆլօքսացինով (5մկգ)</t>
  </si>
  <si>
    <t>Հակամանրէային սկավառակներ մօքսիֆլօքսացինով (5մկգ)</t>
  </si>
  <si>
    <t>Հակամանրէային սկավառակներ մերոպենեմով(10 մկգ)</t>
  </si>
  <si>
    <t>Հակամանրէային սկավառակներ կօ-տրիմոքսազոլով(Տրիմետոպրիմ-սուլֆամետօքսազոլ 1.25-23.75 մկգ)</t>
  </si>
  <si>
    <t>Հակամանրէային սկավառակներ նիտրոֆուրանտոինով (100 մկգ)</t>
  </si>
  <si>
    <t>Հակամանրէային սկավառակներ ֆուրազոլիդոնով (300մկգ)</t>
  </si>
  <si>
    <t>Հակամանրէային սկավառակներ վանկոմիցինով (5մկգ)</t>
  </si>
  <si>
    <t>Հակամանրէային սկավառակներ պիպերացիլին/տազոբակտամով (30/6մկգ)</t>
  </si>
  <si>
    <t>Հակասնկային սկավառակներ նիստատինով</t>
  </si>
  <si>
    <t>Հակասնկայինսկավառակներ իտրակոնազոլով</t>
  </si>
  <si>
    <t>Հակասնկայինսկավառակներ կետոկոնազոլով</t>
  </si>
  <si>
    <t>Հակասնկային սկավառակներ ամֆոտերիցին Բ-ով</t>
  </si>
  <si>
    <t>Գրամով ներկման ներկերի հավաքածու</t>
  </si>
  <si>
    <t>Բրոմ-թիմոլ կապույտ ինդիկատոր</t>
  </si>
  <si>
    <t>գր</t>
  </si>
  <si>
    <t>24300000</t>
  </si>
  <si>
    <t>Նատրիումի քլորիդ</t>
  </si>
  <si>
    <t>Նատրիումի քլորիդ (2016)</t>
  </si>
  <si>
    <t>Նատրիումի հիպոսուլֆիտ</t>
  </si>
  <si>
    <t>Քլորոֆորմ_1</t>
  </si>
  <si>
    <t>լիտր</t>
  </si>
  <si>
    <t>33691167</t>
  </si>
  <si>
    <t>Իմերսիոն յուղ</t>
  </si>
  <si>
    <t>Պրեսեպտ 5 գ կամ համարժեք</t>
  </si>
  <si>
    <t>&lt;ԳազՊակետ&gt;-ներ էքսիկատորների համար(միկրոաէրոֆիլ պայմաններ ստեղծելու համար)</t>
  </si>
  <si>
    <t>&lt;ԳազՊակետ&gt;-ներ էքսիկատորների համար(անաէրոբ պայմաններ ստեղծելու համար)</t>
  </si>
  <si>
    <t>PH-մետրիայի ստանդարտ տիտր</t>
  </si>
  <si>
    <t>Սպիրտ</t>
  </si>
  <si>
    <t>Հեղուկ վազելին</t>
  </si>
  <si>
    <t>33691160</t>
  </si>
  <si>
    <t>ՌԻԲՈ զոլ-Բ</t>
  </si>
  <si>
    <t>Legionella pneumophila-ի ԴՆԹ-ի շրջակա միջավայրի և կլինիկական նմուշներում քանակական և որակական որոշման հավաքածու</t>
  </si>
  <si>
    <t>Helicobacter pylori-ի ԴՆԹ-ն կլինիկական նմուշից հայտնաբերման հավաքածու 2</t>
  </si>
  <si>
    <t>Յերսինիոզների հարուցիչների վիրուլենտ և ավիրուլենտ շտամների (Yersinia enterocolitica, Yersinia pseudotuberculosis) ԴՆԹ –ն անջատելու և տարբերակելու հավաքածու</t>
  </si>
  <si>
    <t>ԴՆԹ/ՌՆԹ-ի անջատման հավաքածու «Ռիբո-պրեպ» տարբերակ 100</t>
  </si>
  <si>
    <t>ԴՆԹ -ի անջատման հավաքածու «ԴՆԹ սորբ -B» տարբերակ 100</t>
  </si>
  <si>
    <t>Քրոմոգեն միջավայր Readycult Coliforms 100 ջրում կոլիձև մանրէների առկայությունը արագ որոշելու համար</t>
  </si>
  <si>
    <t>E.coli О 157 շճախմբի և &lt;վերոթույն 1 և 2 &gt; հակամարմինների արագ հայտնաբերման և տարբերակման իմունոքրոմոտոգրաֆիկ թեստ համակարգ</t>
  </si>
  <si>
    <t>Shigella spp. և EIEC ԴՆԹ-ն սննդամթերքի նմուշից հայտնաբերման հավաքածու</t>
  </si>
  <si>
    <t>Ոսկեգույն ստաֆիլոկոկի էնտերոտոքսինների(A,B,C,D,E) որոշման ,հեղուկ և պինդ սննդամթերքներում,ինչպես նաև կուլտուրաների էքստրակտներում թեստ-հավաքածու (48 որոշում)</t>
  </si>
  <si>
    <t>Legionella Antigen Urinary արագ թեստ 12-22 թեստի համար</t>
  </si>
  <si>
    <t>Listeria monocytogenes -ի ԴՆԹ-ն կլինիկական նմուշներում հայտնաբերման և քանակական որոշման հավաքածու</t>
  </si>
  <si>
    <t>ՊՇՌ նմուշի տեղափոխման տրանսպորտային միջավայր լորձալույծ (մուկոլիտիկ) նյութով</t>
  </si>
  <si>
    <t>33691162</t>
  </si>
  <si>
    <t>«Հեմոլիտիկ» ռեագենտ արյան նմուշի ՊՇՌ հետազոտության համար</t>
  </si>
  <si>
    <t>Պրիսեպտ կամ ժավել սոլիդ</t>
  </si>
  <si>
    <t>Նատրիումի հիդրօքսիդ_3</t>
  </si>
  <si>
    <t>Սպիրտ բժշկական</t>
  </si>
  <si>
    <t>Նատրիումի հիդրոկարբոնատ</t>
  </si>
  <si>
    <t>Նատրիումի նիտրատ</t>
  </si>
  <si>
    <t>Գլիցերին</t>
  </si>
  <si>
    <t>Ցինկի 7 ջրային սուլֆատ</t>
  </si>
  <si>
    <t>Ազուր-Էոզին</t>
  </si>
  <si>
    <t>Ֆորմալին</t>
  </si>
  <si>
    <t>Լյուգոլի լուծույթ</t>
  </si>
  <si>
    <t>Ասկարիդոզի ախտորոշման ԻՖԱ թեստ համակարգ</t>
  </si>
  <si>
    <t xml:space="preserve">Լյամբլիոզի ախտորոշման ԻՖԱ թեստ համակարգ արյան շիճուկում Ig G հակամարմինների հայտնաբերման համար </t>
  </si>
  <si>
    <t xml:space="preserve">Լյամբլիոզի ախտորոշման ԻՖԱ թեստ համակարգ կղանքում հակածնի հայտնաբերման համար </t>
  </si>
  <si>
    <t>Լեյշմանիոզի ախտորոշման արագ ախտորոշման, իմունոքրոմոտոգրաֆիկ թեստ համակարգ</t>
  </si>
  <si>
    <t>Լեյշմանիոզի ախտորոշման ԻՖԱ թեստ համակարգ</t>
  </si>
  <si>
    <t>Էխինակոկոոզի ախտորոշման ԻՖԱ թեստ համակարգ</t>
  </si>
  <si>
    <t>Տոքսոկարոզի ախտորոշման ԻՖԱ թեստ համակարգ</t>
  </si>
  <si>
    <t>Ծիստիցերկոզի ախտորոշման , ԻՖԱ թեստ համակարգ</t>
  </si>
  <si>
    <t>Ամեոբիազի ախտորոշման ԻՖԱ թեստ համակարգ</t>
  </si>
  <si>
    <t>Տրիխինելիոզի ախտորոշման ԻՖԱ թեստ համակարգ</t>
  </si>
  <si>
    <t>Կրիպտօսպօրիդիոզի ախտորոշման ԻՖԱ թեստ համակարգ</t>
  </si>
  <si>
    <t>Էթիլ Սպիրտ</t>
  </si>
  <si>
    <t>Կենսաբանական նյութից և շրջակա միջավայրից ՊՇՌ հետազոտության եղանակով ԴՆԹ-ի հայտնաբերման Borrelia burgdorferii sensu lata ռեագենտների հավաքածու</t>
  </si>
  <si>
    <t>Կենսաբանական, կլինիկական  նյութում 16 S ՌԴԹ -ի պաթոգեն գենոտեսակի հայտնաբերման LEPTOSPIRA ռեագենտների հավաքածու</t>
  </si>
  <si>
    <t>Կենսաբանական, կլինիկական նյութից և շրջակա միջավայրից ՊՇՌ հետազոտության եղանակով ԴՆԹ-ի հայտնաբերման Yersinia pestis ռեագենտների 
հավաքածու</t>
  </si>
  <si>
    <t>Բրուցելոզի հարուցչի G, M,A (IgG IgM IgA) դասի իմունոգլոբուլինների իմունոֆերմենտային
հայտնաբերման ռեագենտների հավաքածու</t>
  </si>
  <si>
    <t>Կենսաբանական, նյութից և շրջակա միջավայրից ՊՇՌ հետազոտության եղանակով ԴՆԹ-ի հայտնաբերման Bacillus anthracis ռեագենտների հավաքածու</t>
  </si>
  <si>
    <t>Կիրառման համար պատրաստի Խոտինգերի սննդային ագար</t>
  </si>
  <si>
    <t>Հիմնային պեպտոն</t>
  </si>
  <si>
    <t>Սիբ-թղթային ինդիկատորային սիստեմ խոլերայի վիբրիոնի դիֆերենցման համար, հավաք.2</t>
  </si>
  <si>
    <t>ՍԻԲ-թղթային ինդիկատորային սիստեմ էնտերոբակտերիաների դիֆերենցման համար, հավաք. 2</t>
  </si>
  <si>
    <t>Պսևդոտուբերկուլյոզային ախտորոշիչ բակտերիոֆագ</t>
  </si>
  <si>
    <t>Աբակտերիլ քլոր</t>
  </si>
  <si>
    <t>15911100</t>
  </si>
  <si>
    <t>Բժշկական էթիլային Սպիրտ 96%</t>
  </si>
  <si>
    <t xml:space="preserve">ՈՒղիղ իմունաքրոմատոգրաֆիական թեստ սիբիրյան խոցի 
</t>
  </si>
  <si>
    <t>ԻՖԱ մետոդով  տուլյարեմիայի  հարուցչի ( IgM )  դասի իմունոգլոբուլինների իմունոֆերմենտային հայտնաբերման ռեագենտների հավաքած</t>
  </si>
  <si>
    <t>Սիբիրախտի Բակտերիոֆագ Գամմա Ա-26 hեղուկ</t>
  </si>
  <si>
    <t>Սալիցիլաթթվական նատրիում</t>
  </si>
  <si>
    <t>Նատրիումի հիդրօքսիդ_4</t>
  </si>
  <si>
    <t>Գինեթթվական նատրիում կալիում</t>
  </si>
  <si>
    <t>Կալիումի ռոդանիդ</t>
  </si>
  <si>
    <t>Նատրիումի ֆոսֆատ երկտեղակալված</t>
  </si>
  <si>
    <t>Նատրիումի սուլֆիդ</t>
  </si>
  <si>
    <t>Նատրիումի ֆտորիդ</t>
  </si>
  <si>
    <t>Ցերիում (IV) ամոնիում սուլֆատ դիհիդրատ</t>
  </si>
  <si>
    <t>Մորին հիդրատ</t>
  </si>
  <si>
    <t>Արսենի եռօքսիդ</t>
  </si>
  <si>
    <t>Մանգան</t>
  </si>
  <si>
    <t>Կադմիում</t>
  </si>
  <si>
    <t>Կապար</t>
  </si>
  <si>
    <t>Երկաթ</t>
  </si>
  <si>
    <t>Կալիում</t>
  </si>
  <si>
    <t>Մոլիբդեն</t>
  </si>
  <si>
    <t>Քրոմ</t>
  </si>
  <si>
    <t>Պղինձ</t>
  </si>
  <si>
    <t>Նատրիում</t>
  </si>
  <si>
    <t>Ցինկ</t>
  </si>
  <si>
    <t>Լյումոգալիոն</t>
  </si>
  <si>
    <t>09341300</t>
  </si>
  <si>
    <t>Իոնիզացնող ստուգիչ աղբյուր Cs-137 + K-40</t>
  </si>
  <si>
    <t>Իոնիզացնող ստուգիչ աղբյուր Y -90 և Sr-90</t>
  </si>
  <si>
    <t>Իոնիզացնող ստուգիչ աղբյուր բնական ուրանի հիմքի վրա</t>
  </si>
  <si>
    <t>Լանթանի նիտրատ</t>
  </si>
  <si>
    <t>N-ֆենիլանտրանիլաթթու</t>
  </si>
  <si>
    <t>Ծծմբական թթու</t>
  </si>
  <si>
    <t>Աղաթթու</t>
  </si>
  <si>
    <t>Էթիլ սպիրտ</t>
  </si>
  <si>
    <t>Մանգան ծծմբաթթվական 2 H2O</t>
  </si>
  <si>
    <t>Մանգան ծծմբաթթվական 4 H2O</t>
  </si>
  <si>
    <t>Ցինկի քլորիդ</t>
  </si>
  <si>
    <t>Դիֆենիլամին</t>
  </si>
  <si>
    <t>Մեթիլեն կապույտ (ինդ)</t>
  </si>
  <si>
    <t>Պոլիակրիլամիդ</t>
  </si>
  <si>
    <t>գ</t>
  </si>
  <si>
    <t>Քացախաթթվական կապար</t>
  </si>
  <si>
    <t>Տետրաքլոր ածխածին</t>
  </si>
  <si>
    <t>Էթիլեն գլիկոլ</t>
  </si>
  <si>
    <t>Սնդիկի (I) նիտրատ</t>
  </si>
  <si>
    <t>Կալիումի յոդիդ 1</t>
  </si>
  <si>
    <t>Կալիումի յոդիդ 2</t>
  </si>
  <si>
    <t>կալիումի հիդրօքսիդ</t>
  </si>
  <si>
    <t>Կոբալտի սուլֆատ *7H2O</t>
  </si>
  <si>
    <t>Մանգանի քլորիդ</t>
  </si>
  <si>
    <t>Ամոնիումի ջրային լուծույթ</t>
  </si>
  <si>
    <t>24100000</t>
  </si>
  <si>
    <t>Ածխածնի դիօքսիդ- գազ</t>
  </si>
  <si>
    <t>Ածխածնի մոնօքսիդ-գազ</t>
  </si>
  <si>
    <t>Արգոն գազ</t>
  </si>
  <si>
    <t>Ացետիլեն գազ</t>
  </si>
  <si>
    <t>Հելիում գազ</t>
  </si>
  <si>
    <t>Աֆլատոքսինների խառնուրդ (բենզոլ)</t>
  </si>
  <si>
    <t>Աֆլատոքսինների խառնուրդ (մեթանոլ)</t>
  </si>
  <si>
    <t>Պոլիարոմատիկ ածխաջրածինների խառնուրդ</t>
  </si>
  <si>
    <t>Տետրացիկլին</t>
  </si>
  <si>
    <t>Նիկելի նիտրատ</t>
  </si>
  <si>
    <t>Աֆլատոքսին M1</t>
  </si>
  <si>
    <t>Աֆլատոքսին B1</t>
  </si>
  <si>
    <t>Աֆլատոքսին B2</t>
  </si>
  <si>
    <t>Աֆլատոքսին G1</t>
  </si>
  <si>
    <t>1,00</t>
  </si>
  <si>
    <t>Աֆլատոքսին G2</t>
  </si>
  <si>
    <t>Օխրատոքսին A</t>
  </si>
  <si>
    <t>Դեզօքսինիվալենոլ</t>
  </si>
  <si>
    <t>Քլորացված բիֆենիլների խառնուրդ-լուծույթ</t>
  </si>
  <si>
    <t>Բենզապիրեն</t>
  </si>
  <si>
    <t>Կումարին</t>
  </si>
  <si>
    <t>Նիտրոզամինների խառնուրդ</t>
  </si>
  <si>
    <t>Ամպիցիլին</t>
  </si>
  <si>
    <t>Սուլֆամետաքսոզոլ</t>
  </si>
  <si>
    <t>Տետրացիկլին հիդրաքլորիդ</t>
  </si>
  <si>
    <t>Լեվոմիցիտին (քլորամֆենիկոլ)</t>
  </si>
  <si>
    <t>էթիլեն</t>
  </si>
  <si>
    <t>ծծմբական անհիդրիդ</t>
  </si>
  <si>
    <t>Քրոմի եռարժեք օքսիդ</t>
  </si>
  <si>
    <t>Մանգանի դիօքսիդ</t>
  </si>
  <si>
    <t>Ազոտի դիօքսիդ</t>
  </si>
  <si>
    <t>Նատրիումի հիդրօքսիդ_5</t>
  </si>
  <si>
    <t>Նատրիումի թիոսուլֆատ</t>
  </si>
  <si>
    <t>Մագնեզիումի սուլֆատ x 7 բյուրեղաջրով</t>
  </si>
  <si>
    <t>Կալիումի բիքրոմատ</t>
  </si>
  <si>
    <t>Քացախաթթու</t>
  </si>
  <si>
    <t>Օքսալաթթու</t>
  </si>
  <si>
    <t>Տրիլոն &lt;&lt;Բ&gt;&gt;</t>
  </si>
  <si>
    <t>Կալիումի յոդիդ</t>
  </si>
  <si>
    <t>Արծաթի նիտրատ</t>
  </si>
  <si>
    <t>Կալիումի նիտրատ</t>
  </si>
  <si>
    <t>Օրթո-ֆենանտրոլին</t>
  </si>
  <si>
    <t>Իզոպրոպիլ սպիրտ</t>
  </si>
  <si>
    <t>Քլորոֆորմ_2</t>
  </si>
  <si>
    <t>Դիէթիլեթեր</t>
  </si>
  <si>
    <t>Ացետոն</t>
  </si>
  <si>
    <t>Մեթանոլ</t>
  </si>
  <si>
    <t>Ացետոնիտրիլ</t>
  </si>
  <si>
    <t xml:space="preserve">Թունաքիմիկատների ստանդարտ խառնուրդ </t>
  </si>
  <si>
    <t>Ներքին ստանդարտ նյութ՝ 2,4,5 Т</t>
  </si>
  <si>
    <t>Ցիպերմետրին կամ Ցիպերտրին</t>
  </si>
  <si>
    <t>15412200</t>
  </si>
  <si>
    <t>Գերչակի յուղ</t>
  </si>
  <si>
    <t>Եթեր</t>
  </si>
  <si>
    <t>մլ</t>
  </si>
  <si>
    <t>կանադական բալզամ</t>
  </si>
  <si>
    <t>24920000</t>
  </si>
  <si>
    <t>Մեխակի եթերայուղ</t>
  </si>
  <si>
    <t>Յոդ</t>
  </si>
  <si>
    <t>YERSINIAPESTIS-ի  շտամների արագացված նույնականացման համար ռեագենտների հավաքածու մուլտիլոկուսային ՊՇՌ մեթոդով իրական ժամանակում արդյունքների հիբրիդիզացիոն ֆլուորեսցենտային  հաշվառմամբ</t>
  </si>
  <si>
    <t>ԴՆԹ/ՌՆԹ էքստրակցիայի հավաքածու (սորբ)</t>
  </si>
  <si>
    <t>Ժանտախտի ադսորբացված ֆլուորեսցենտող ախտորոշիչ ձիու իմունոգլոբուլիններ</t>
  </si>
  <si>
    <t>Ժանտախտի միկրոբի կալցիումի իոնների պահանջը որոշելու համար չոր սնուցող միջավայր</t>
  </si>
  <si>
    <t xml:space="preserve">բանկա </t>
  </si>
  <si>
    <t>Ճագարի ցիտրատային չոր պլազմա</t>
  </si>
  <si>
    <t>Էրիտրոմիցինով ներծծված սկավառակներ</t>
  </si>
  <si>
    <t>Դոկսիցիկլինով ներծծված սկավառակներ</t>
  </si>
  <si>
    <t>Ցիպրոֆլոքսացինով ներծծված սկավառակներ</t>
  </si>
  <si>
    <t>ՊՇՌ մեթոդով Francisellatularensis-ի ԴՆԹ-ի հայտնաբերման համար ռեագենտների հավաքածու ՊՇՌ մեթոդով իրական ժամանակում արդյունքների հիբրիդիզացիոն ֆլուորեսցենտային հաշվառմամբ</t>
  </si>
  <si>
    <t>Պսևդոտուբերկուլոզի ադսորբացված ֆլուորեսցենտող ախտորոշիչ ձիու իմունոգլոբուլիններ</t>
  </si>
  <si>
    <t>ՊՇՌ մեթոդով BACILLUS ANTHRACIS pXO1+ ԴՆԹ-ի հայտնաբերման թեստ համակարգ</t>
  </si>
  <si>
    <t>Ոչխարի դեֆիբրինացված մանրէազերծ արյուն</t>
  </si>
  <si>
    <t>Լիստերիաների համար սնուցող ագար: Մանրէաբանական հետազոոտությունների համար հավաքածու (- ПАЛ միջավայր 0,25 կգ; - լիստերիաների անջատման համար սելեկտիվ հավելում 5 ֆլակոն.)</t>
  </si>
  <si>
    <t>33141213</t>
  </si>
  <si>
    <t>Քլորակիր</t>
  </si>
  <si>
    <t xml:space="preserve">Անտի-Բորելիա IgG x 20 կամ 
Անտի-Բորելիա IgM x 20 (2016)
</t>
  </si>
  <si>
    <t>Ֆերմենտային պեպտոն (2016)</t>
  </si>
  <si>
    <t>Լեյշմանիոզի արագ ախտորոշման, իմունոքրոմոտոգրաֆիկ թեստ համակարգ_2</t>
  </si>
  <si>
    <t>քարթրիջ</t>
  </si>
  <si>
    <t>Հակամանրէային սկավառակներ ցեֆեպիմով (30 մկգ)</t>
  </si>
  <si>
    <t>Հակամանրէային սկավառակներ էրտապենեմով (10 մկգ)</t>
  </si>
  <si>
    <t>Հակամանրէային սկավառակներ իմիպենեմով (10 մկգ)</t>
  </si>
  <si>
    <t>Հակամանրէային սկավառակներ ամպիցիլինով (2մկգ)</t>
  </si>
  <si>
    <t>Հակամանրէային սկավառակներ ամօքսիիլին/կլավուլանաթթվով (20/10 մկգ)</t>
  </si>
  <si>
    <t>Հակամանրէային սկավառակներ գենտամիցինով(30մկգ)</t>
  </si>
  <si>
    <t>Հակամանրէային սկավառակներ ամիկացինով (30մկգ)</t>
  </si>
  <si>
    <t>Հակամանրէային սկավառակներ տոբրամիցինով (10մկգ)</t>
  </si>
  <si>
    <t>Հակամանրէային սկավառակներ պիպերացիլինով (30մկգ)</t>
  </si>
  <si>
    <t>Հակամանրէային սկավառակներ նորֆլօքսացինով (10մկգ) սկրինինգ</t>
  </si>
  <si>
    <t>Հակամանրէային սկավառակներ լինեզոլիդով (10մկգ)</t>
  </si>
  <si>
    <t>Հակամանրէային սկավառակներ տեյկոպլանինով (30մկգ)</t>
  </si>
  <si>
    <t>Հակամանրէային սկավառակներ ռիֆամպիցինով (5մկգ)</t>
  </si>
  <si>
    <t>Հակամանրէային սկավառակներ տրիմետոպրիմ-սուլֆամետօքսազոլով (1.25/23.75մկգ)</t>
  </si>
  <si>
    <t>Հակամանրէային սկավառակներ նետիլմիցինով (30մկգ)</t>
  </si>
  <si>
    <t>Հակամանրէային սկավառակներ տեմոցիլինով (30մկգ)</t>
  </si>
  <si>
    <t>Հակամանրէային սկավառակներ լեվոֆլօքսացինով(5մկգ)</t>
  </si>
  <si>
    <t>Հակամանրէային սկավառակներ պեֆլօքսացինով (5մկգ)</t>
  </si>
  <si>
    <t>Հակամանրէային սկավառակներ տիգեցիկլինով (15մկգ)</t>
  </si>
  <si>
    <t>Հակամանրէային սկավառակներ ամօքսիցիլինով (25 մկգ)</t>
  </si>
  <si>
    <t>Մերոպենեմ+ MBL ինհիբիտոր էթիլեն դիամին տետրաքացախաթթվով համակցված սկավառակներ</t>
  </si>
  <si>
    <t>Մերոպենեմ+ KPC ինհիբիտոր ֆենիլբորաթթվով կամ ամինոֆենիլբորաթթվով համակցված սկավառակներ</t>
  </si>
  <si>
    <t>Մերոպենեմ+ AmpC ինհիբիտոր կլօքսացիլին համակցված սկավառակներ</t>
  </si>
  <si>
    <t>Կլօքսացիլինի սկավառակներ</t>
  </si>
  <si>
    <t>Դիպիկոլինաթթվով սկավառակներ</t>
  </si>
  <si>
    <t>Մերոպենեմ+ դիպիկոլինաթթվով համակցված սկավառակներ</t>
  </si>
  <si>
    <t>Ցեֆտազիդիմ 30+ կլավուլանաթթու 10 համակցված սկավառակներ</t>
  </si>
  <si>
    <t>Ցեֆեպիմ 30 + կլավուլանաթթու 10 համակցված սկավառակներ</t>
  </si>
  <si>
    <t>ՄԻԿ թեստ կամ E- թեստ Վանկոմիցինով</t>
  </si>
  <si>
    <t>ՄԻԿ թեստ կամ E- թեստ Տեյկոպլանինով</t>
  </si>
  <si>
    <t>ՄԻԿ թեստ կամ E- թեստ Տիգեցիկլինով</t>
  </si>
  <si>
    <t>ՄԻԿ թեստ կամ E- թեստ Պենիցիլինով</t>
  </si>
  <si>
    <t>ՄԻԿ թեստ կամ E- թեստ Ցեֆտրիաքսոնով</t>
  </si>
  <si>
    <t>ՄԻԿ թեստ կամ E- թեստ Օքսացիլինով</t>
  </si>
  <si>
    <t>ՄԻԿ թեստ կամ E- թեստ Կոլիստինով</t>
  </si>
  <si>
    <t>ՄԻԿ թեստ կամ E- թեստ Դապտոմիցինով</t>
  </si>
  <si>
    <t>ՄԻԿ թեստ կամ E- թեստ Ֆոսֆոմիցինով</t>
  </si>
  <si>
    <t>ՍԻԲ-երի հավաքածու N2**</t>
  </si>
  <si>
    <t xml:space="preserve">Արյան մանրէաբանական ցանքի երկֆազային միջավայրով շիշ՝ մեծահասակների
</t>
  </si>
  <si>
    <t>322.1.1</t>
  </si>
  <si>
    <t xml:space="preserve">Արյան մանրէաբանական ցանքի երկֆազային միջավայրով շիշ՝ մեծահասակների**
</t>
  </si>
  <si>
    <t xml:space="preserve">Արյան մանրէաբանական ցանքի երկֆազային միջավայրով սրվակներ՝ մանկական
</t>
  </si>
  <si>
    <t>Ոչխարի արյունով արյունային ագար</t>
  </si>
  <si>
    <t>Ոչխարի արյունով արյունային ագար**</t>
  </si>
  <si>
    <t>Մանիտոլ-աղային ագար</t>
  </si>
  <si>
    <t>Մանիտոլ-աղային ագար**</t>
  </si>
  <si>
    <t>Լեղա-էսկուլինային ագար</t>
  </si>
  <si>
    <t>Լեղա-էսկուլինային ագար**</t>
  </si>
  <si>
    <t>Տրիպտիկ սոյային ագար</t>
  </si>
  <si>
    <t>Տրիպտիկ սոյային ագար**</t>
  </si>
  <si>
    <t>Կլիգլերի երկաթային պատրաստի ագար սրվակներով</t>
  </si>
  <si>
    <t>Մյուլլեր-Հինթոն պատրաստի ագար 140 մմ-անոց թասերով N10</t>
  </si>
  <si>
    <t>Մյուլլեր-Հինթոն պատրաստի ագար 140 մմ-անոց թասերով N10**</t>
  </si>
  <si>
    <t>Մյուլլեր-Հինթոն պատրաստի ագար 90 մմ-անոց թասերով</t>
  </si>
  <si>
    <t>Մյուլլեր-Հինթոն պատրաստի ագար 90 մմ-անոց թասերով**</t>
  </si>
  <si>
    <t>Մյուլլեր-Հինթոն արգանակ</t>
  </si>
  <si>
    <t>Մյուլլեր-Հինթոն արգանակ**</t>
  </si>
  <si>
    <t>Մյուլլեր-Հինթոն ագար + 5% ձիու արյուն + βNAD</t>
  </si>
  <si>
    <t>Մյուլլեր-Հինթոն ագար + 5% ձիու արյուն + βNAD**</t>
  </si>
  <si>
    <t>Օքսիդազայի սկավառակներ տուփում 2x50 հատ</t>
  </si>
  <si>
    <t xml:space="preserve">տուփ </t>
  </si>
  <si>
    <t>Օպտոխինի սկավառակներ տուփում 2x50 հատ</t>
  </si>
  <si>
    <t>Ստաֆիլակոկերի լատեքս-ագլյուտինացիայի թեստ՝ STAPH LATEX KIT
50 tests</t>
  </si>
  <si>
    <t>Պլազմոկոագուլազայի արագ թեստ</t>
  </si>
  <si>
    <t>Դեզօքսիխոլատով կամ լեղիով սկավառակներ</t>
  </si>
  <si>
    <t>PYR-թեստ /հավաքածու</t>
  </si>
  <si>
    <t>Էթիլ սպիրտ 1լ շշերով</t>
  </si>
  <si>
    <t>շիշ</t>
  </si>
  <si>
    <t>Էթիլ սպիրտ 1լ շշերով**</t>
  </si>
  <si>
    <t>Ձեռքերի ախտահանիչ լուծույթ</t>
  </si>
  <si>
    <t>Ձեռքերի ախտահանիչ լուծույթ**</t>
  </si>
  <si>
    <t>Մակերեսների ախտահանիչ խտանյութ</t>
  </si>
  <si>
    <t>Մակերեսների ախտահանիչ խտանյութ**</t>
  </si>
  <si>
    <t>0.85% սալինի լուծույթ(առանց վիրախծուծի) 5մլ-անոց սրվակներում</t>
  </si>
  <si>
    <t>Հեղուկ գլիցերին</t>
  </si>
  <si>
    <t>Գրամի մեթոդով մանրէային քսուկների ներկման հավաքածու</t>
  </si>
  <si>
    <t>Կոլումբիա ագարի հիմք</t>
  </si>
  <si>
    <t>Քլորամին Բ</t>
  </si>
  <si>
    <t>Տզային էնցեֆալիտի ՊՇՌ հետազոտության հավաքածու</t>
  </si>
  <si>
    <t>ժանտախտի անտիգենային էրիտրոցիտար դիագնոստիկում</t>
  </si>
  <si>
    <t>Ժանտախտի իմունագլոբուլինային  էրիտրոցիտար դիագնոստիկում</t>
  </si>
  <si>
    <t>Դենգեի տենդի վիրուսի հայտնաբերման ՊՇՌ հավաքածու</t>
  </si>
  <si>
    <t>Շիճուկաբանական ՌՊԳԱ ևՌՆԱԳ-ի հետազոտության  համար ժանտախտի հավաքածու</t>
  </si>
  <si>
    <t xml:space="preserve">Տուլյարեմիայի դիագնոստիկում ծավալային և արյունակաթիլային ագլյուտինացիայի ռեակցիայի համար
 </t>
  </si>
  <si>
    <t>Տուլարեմիայի անտիգենային հեղուկ դիագնոստիկում</t>
  </si>
  <si>
    <t xml:space="preserve">
հավաքածու</t>
  </si>
  <si>
    <t>Տուլարեմիայի դիագնոստիկում ծավալային և արյունա-կաթիլային ագլյուտինացիայի ռեակցիայի համար</t>
  </si>
  <si>
    <t>Տզային էնցեֆալիտի ԻՖԱ մեթոդով հետազոտման հավաքածու</t>
  </si>
  <si>
    <t xml:space="preserve">Q տենդի ՊՇՌ հավաքածու
</t>
  </si>
  <si>
    <t xml:space="preserve">ՌՆԹ/ԴՆԹ-ի անջատման հավաքածո    </t>
  </si>
  <si>
    <t>ՊՇՌ խառնուրդների պատրաստման հավաքածու</t>
  </si>
  <si>
    <t>հավ.</t>
  </si>
  <si>
    <t>ՌՆԹ-ի էքստրակցիայի հավաքածու</t>
  </si>
  <si>
    <t>լ</t>
  </si>
  <si>
    <t>Ջրածնի պերօքսիդ բժշկական</t>
  </si>
  <si>
    <t xml:space="preserve"> Ազոտ գազ</t>
  </si>
  <si>
    <t xml:space="preserve">ժանտախտի չոր հակաֆագային ախտորոշիչ շիճուկ
</t>
  </si>
  <si>
    <t xml:space="preserve">Խոլերայի չոր ախտորոշիչ Էլ-Տոր ctx+/ ctx- բակտորիոֆագեր
</t>
  </si>
  <si>
    <t xml:space="preserve">Խոլերայի չոր ախտորոշիչ Էլ-Տոր և Կլասիկ բակտորիոֆագեր
</t>
  </si>
  <si>
    <t>Քյու-տենդի հավաքածու</t>
  </si>
  <si>
    <t>Ուղիղ իմունաքրոմատոգրաֆիական թեստ ժանտախտի նկատմամբ</t>
  </si>
  <si>
    <t>ՈՒղիղ իմունաքրոմատոգրաֆիական թեստ տուլարեմիայի նկատմամբ</t>
  </si>
  <si>
    <t>Յոդ -ստանդարտ</t>
  </si>
  <si>
    <t xml:space="preserve"> Մրջնաթթու </t>
  </si>
  <si>
    <t>Պրոպիլ սպիրտ</t>
  </si>
  <si>
    <t>ԲԺՇԿԱԿԱՆ ՍԱՐՔԱՎՈՐՈՒՄՆԵՐ, ԳՈՐԾԻՔՆԵՐ ԵՎ ՊԱՐԱԳԱՆԵՐ</t>
  </si>
  <si>
    <t>Վակում ֆիլտրացման սարք լրացուցիչ հավաքածուով***</t>
  </si>
  <si>
    <t>Ջրի ֆիլտրացման սարք արշավային***</t>
  </si>
  <si>
    <t>33141000</t>
  </si>
  <si>
    <t>Ֆիլտրի թուղթ` տրամագիծը 12,5սմ (փաթեթ/100հատ)</t>
  </si>
  <si>
    <t>Թանզիվ</t>
  </si>
  <si>
    <t>մետր</t>
  </si>
  <si>
    <t>Միանվագ օգտագործման մանրէազերծ մածկաթիակ (շպատել) բկանցքի քսուկի նմուշառման համար(տուփ/50հատ)</t>
  </si>
  <si>
    <r>
      <t>Ինդիկատորներ չորացնող պահարանի 180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</rPr>
      <t>±1C 60 րոպե աշխատանքային ռեեժիմի ստուգման համար (տուփ/1000հատ)</t>
    </r>
  </si>
  <si>
    <r>
      <t>Ինդիկատորներ ավտոկլավների 120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</rPr>
      <t>±1C 60 րոպե աշխատանքային ռեեժիմի ստուգման համար (տուփ/500հատ)</t>
    </r>
  </si>
  <si>
    <t>Ինդիկատորներ ավտոկլավների 120±10C 30 րոպե  աշխատանքային ռեեժիմի ստուգման համար (տուփ/500հատ)</t>
  </si>
  <si>
    <t>Ինդիկատորներ ավտոկլավների 110±10C 20 րոպե աշխատանքային ռեեժիմի ստուգման համար (տուփ/500հատ)</t>
  </si>
  <si>
    <r>
      <t>Ինդիկատորներ ավտոկլավների 112±1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</rPr>
      <t>C 15 րոպե աշխատանքային ռեեժիմի ստուգման համար (տուփ/500հատ)</t>
    </r>
  </si>
  <si>
    <r>
      <t>Ինդիկատորներ ավտոկլավների 120 ±1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</rPr>
      <t>C 15 րոպե աշխատանքային ռեեժիմի ստուգման համար(տուփ/500հատ)</t>
    </r>
  </si>
  <si>
    <t>Ինդիկատորներ ավտոկլավների 134⁰C 3 րոպե աշխատանքային ռեեժիմի ստուգման համար (տուփ/500հատ)</t>
  </si>
  <si>
    <r>
      <t>Ինդիկատորներ ավտոկլավների 126±1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</rPr>
      <t>C 60 րոպե աշխատանքային ռեեժիմի ստուգման համար (տուփ/500հատ)</t>
    </r>
  </si>
  <si>
    <t>Կրաֆտ թուղթ</t>
  </si>
  <si>
    <t>Բինտ</t>
  </si>
  <si>
    <t>Բինտ՝ մանրէազերծ, բժշկական</t>
  </si>
  <si>
    <t>Բամբակ</t>
  </si>
  <si>
    <t>33141142</t>
  </si>
  <si>
    <t>Ներարկիչ 3.0մլ</t>
  </si>
  <si>
    <t>Ծայրադիրներ ավտոմատ կաթոցիկ- չափաբաժանիչների (դոզատոր ) համար` 100մկլ</t>
  </si>
  <si>
    <t>Էքսիկատոր` անաէրոստատ 5,0լ տարողությամբ</t>
  </si>
  <si>
    <t>33141211</t>
  </si>
  <si>
    <t>Ունելի լաբորատոր , մետաղական, մինչև 20սմ երկարությամբ</t>
  </si>
  <si>
    <r>
      <t>Ջերմաչափ սնդիկային, մինչև 100</t>
    </r>
    <r>
      <rPr>
        <vertAlign val="superscript"/>
        <sz val="10"/>
        <rFont val="Sylfaen"/>
        <family val="1"/>
      </rPr>
      <t>օ</t>
    </r>
    <r>
      <rPr>
        <sz val="10"/>
        <rFont val="Sylfaen"/>
        <family val="1"/>
      </rPr>
      <t>C ջերմաստիճանով</t>
    </r>
  </si>
  <si>
    <r>
      <t>Ջերմաչափ սնդիկային,մինչև 200</t>
    </r>
    <r>
      <rPr>
        <vertAlign val="superscript"/>
        <sz val="10"/>
        <rFont val="Sylfaen"/>
        <family val="1"/>
      </rPr>
      <t>օ</t>
    </r>
    <r>
      <rPr>
        <sz val="10"/>
        <rFont val="Sylfaen"/>
        <family val="1"/>
      </rPr>
      <t>C ջերմաստիճանով</t>
    </r>
  </si>
  <si>
    <t>Ջերմաչափ սառնարանային ռեժիմի հսկողության համար</t>
  </si>
  <si>
    <t>Սպիրտայրոց</t>
  </si>
  <si>
    <t>Մանրէաբանական օղ` 2մմ տրամագծով</t>
  </si>
  <si>
    <t>Մանրէաբանական օղ` 3մմ տրամագծով</t>
  </si>
  <si>
    <t>Ամրակալներ` մանրէաբանական օղերի համար</t>
  </si>
  <si>
    <t>42671000</t>
  </si>
  <si>
    <t>Շտատիվներ փորձանոթների համար, 10-տեղանոց, մետաղական, 15-16 մմ տրամագծով փորձանոթների համար</t>
  </si>
  <si>
    <t>Շտատիվներ փորձանոթների համար, 40-տեղանոց, մետաղական, 15-16 մմ տրամագծով փորձանոթների համար</t>
  </si>
  <si>
    <t>Փորձանոթի կափարիչ N 17</t>
  </si>
  <si>
    <t>Փորձանոթի կափարիչ N 18</t>
  </si>
  <si>
    <t>Ուղղահայաց կափարիչ-կաթոցիկ</t>
  </si>
  <si>
    <t>Առարկայական ապակի</t>
  </si>
  <si>
    <t>Մանրէազերծ տարաներ` նվազագույնը 500 մլ տարողությամբ հատ</t>
  </si>
  <si>
    <t>Ապակյա շշեր` 500 մլ տարողությամբ</t>
  </si>
  <si>
    <t>Պոլիպրոպիլենային նյութից փորձանոթ` ցենտրիֆուգման համար</t>
  </si>
  <si>
    <t>Փորձանոթ` ապակյա, կափարիչով 15 մմ տրամագծով, երկարությունը 14-15սմ</t>
  </si>
  <si>
    <t>Նմուշառման մանրէազերծ տարաներ գդալիկով, անհատական փաթեթավորմամբ:</t>
  </si>
  <si>
    <t>Միանվագ օգտագործման մանրէազերծ փորձանոթներ՝ վիրախծուծով</t>
  </si>
  <si>
    <t>Միանվագ օգտագործման ձող- վիրախծուծ՝ անհատական փաթեթավորմամբ</t>
  </si>
  <si>
    <t>Պետրիի թաս 8.5-9 սմ տրամագծով, մանրէազերծ` միանվագ օգտագործման</t>
  </si>
  <si>
    <t>Պետրիի թաս 10-10.5 սմտրամագծով, մանրէազերծ` միանվագ օգտագործման</t>
  </si>
  <si>
    <t>Պետրիի թաս` ապակյա, 9-9,5սմ տրամագծով</t>
  </si>
  <si>
    <t>Պետրիի թասիկ</t>
  </si>
  <si>
    <t>Կոլբ` 500 մլ տարողությամբ, հրակայուն, հարթ հատակով</t>
  </si>
  <si>
    <t>Կոլբ` 1000 մլ տարողությամբ, հրակայուն, հարթ հատակով</t>
  </si>
  <si>
    <t>Կոլբ` 2000 մլ տարողությամբ, հրակայուն, հարթ հատակով</t>
  </si>
  <si>
    <t>Կաթոցիկներ` ապակյա 1մլ-անոց</t>
  </si>
  <si>
    <t>Կաթոցիկներ` ապակյա 2մլ-անոց</t>
  </si>
  <si>
    <t>Կաթոցիկներ` ապակյա 5մլ-անոց</t>
  </si>
  <si>
    <t>Կաթոցիկներ` ապակյա 10մլ-անոց</t>
  </si>
  <si>
    <t>Կաթոցիկներ` միանվագ օգտագործման, մանրէազերծ` 1 մլ-անոց</t>
  </si>
  <si>
    <t>Կաթոցիկներ` միանվագ օգտագործման, մանրէազերծ` 5մլ-անոց</t>
  </si>
  <si>
    <t>Լաբորատոր թափոնների հավաքման համար նախատեսված բաքեր կամ տարողություններ</t>
  </si>
  <si>
    <t>Պետրիի թասերի կանգնակ-տարողություն</t>
  </si>
  <si>
    <t>L-մածկաթիակ/շպադել</t>
  </si>
  <si>
    <t>Պատրաստուկների ներկման խցիկ</t>
  </si>
  <si>
    <t>Պատրաստուկների ներկման համար նախատեսված հենարան-շտատիվ/վանդակացանց</t>
  </si>
  <si>
    <t>Փաթեթներ կենսաբանական լաբորատորիաների թափոնների փաթեթավորման և ավտոկլավացման համար՝ 20x30սմ չափերի</t>
  </si>
  <si>
    <t xml:space="preserve"> տուփ</t>
  </si>
  <si>
    <t>Փաթեթներ կենսաբանական լաբորատորիաների թափոնների փաթեթավորման և ավտոկլավացման համար՝ 20x50սմ չափերի</t>
  </si>
  <si>
    <t>Փաթեթներ կենսաբանական լաբորատորիաների թափոնների փաթեթավորման և ավտոկլավացման համար՝ 50x70սմ չափերի</t>
  </si>
  <si>
    <t>Նմուշառման մանրէազերծ տարա գդալիկով</t>
  </si>
  <si>
    <t>Պոլիստիրրենային մածկաթիակ/գդալիկ՝ փոշի նյութերի կշռման համար՝ մանրէազերծ</t>
  </si>
  <si>
    <t>Պոլիստիրենային մածկաթիակ՝ բկանցքի քսուկի նմուշառման համար՝ մանրէազերծ</t>
  </si>
  <si>
    <t>Կրիոփորձանոթ 1,8մլ-անոց,ռետինե միջադիրով 250 հատ/տուփում</t>
  </si>
  <si>
    <t>Միանվագ բժշկական գլխարկ</t>
  </si>
  <si>
    <t>Դիմակ բժշկական եռաշերտ</t>
  </si>
  <si>
    <t>Խալաթ` միանվագ օգտագործման</t>
  </si>
  <si>
    <t>Ձեռնոց բժշկական՝ առանց փոշու</t>
  </si>
  <si>
    <t>Ձեռնոց բժշկական՝ մանրէազերծ</t>
  </si>
  <si>
    <t>Պլաստիկե տարա՝ պտուտակավոր փակվող կափարիչով</t>
  </si>
  <si>
    <t>տարա</t>
  </si>
  <si>
    <t>Կարտոնե նյութից պատրաստված արկղ</t>
  </si>
  <si>
    <t>արկղ</t>
  </si>
  <si>
    <t>Թաղանթներ &lt;Վլադիպոր&gt; N4` 35 մմ տրամագծով (250 հատ/տուփ)</t>
  </si>
  <si>
    <t>Թաղանթներ &lt;Վլադիպոր&gt; N4` 35 մմ տրամագծով (250 հատ/տուփ) (2016)</t>
  </si>
  <si>
    <t>Թաղանթներ &lt;Վլադիպոր&gt; N4`47 մմ տրամագծով (250 հատ/տուփ)</t>
  </si>
  <si>
    <t>Բինտ ոչ ստերիլ</t>
  </si>
  <si>
    <t>Բամբակ**</t>
  </si>
  <si>
    <t>Ձեռնոց բժշկական փոշիով 
M կամ S /100 հատ/</t>
  </si>
  <si>
    <t>Շպատել (Մածկաթիակ ) փայտյա</t>
  </si>
  <si>
    <t>Շպատել (Մածկաթիակ ) փայտյա/2016թ./</t>
  </si>
  <si>
    <t>Ֆիլտրի թուղթ</t>
  </si>
  <si>
    <t>Կգ</t>
  </si>
  <si>
    <t>Լաբորատոր բաժակներ</t>
  </si>
  <si>
    <t>Նմուշառման մանրէազերծ տարաներ</t>
  </si>
  <si>
    <t>Միանվագ օգտագործման ձողեր` վիրախծուծ բամբակյա,փորձանոթով՝ անհատական փաթեթավորմամաբ**</t>
  </si>
  <si>
    <t>Միանվագ օգտագործման ձողեր` վիրախծուծ բամբակյա,փորձանոթով՝ անհատական փաթեթավորմամաբ</t>
  </si>
  <si>
    <t>Արյուն վերցնելու վակումային համակարգ, գելով</t>
  </si>
  <si>
    <t>Քիթ-ըմպանից նմուշառման զոնդ</t>
  </si>
  <si>
    <t xml:space="preserve">հատ </t>
  </si>
  <si>
    <t>Անձեռոցիկներ, ՊՇՌ լաբորատորիայի ԿԱՊ-երում իրերի և սարքերի ախտահանման համար</t>
  </si>
  <si>
    <t>Լատեքսից ձեռնոցներ,առանց տալկի S չափսի</t>
  </si>
  <si>
    <t>Լատեքսից ձեռնոցներ,առանց տալկի M չափսի</t>
  </si>
  <si>
    <t>Կենսաբանական թափոնների տոպրակներ մեծ</t>
  </si>
  <si>
    <t>Կենսաբանական թափոնների տոպրակներ փոքր</t>
  </si>
  <si>
    <t>Ներարկիչներ</t>
  </si>
  <si>
    <t>Սպեղանի ,,Սանտավիկ,,</t>
  </si>
  <si>
    <t>Փորձանոթ` ապակյա, 15 մմ տրամագծով, երկարությունը 14-15սմ</t>
  </si>
  <si>
    <t>Մանրէաբանական օղ`2մմ տրամագծով(տուփ/10հատ)</t>
  </si>
  <si>
    <t>Մանրէաբանական օղ`3մմ տրամագծով (տուփ/10հատ)</t>
  </si>
  <si>
    <t>Մանրէաբանական օղ`4մմ տրամագծով (տուփ/10հատ)</t>
  </si>
  <si>
    <t>Սպիրտային ջերմաչափեր սառնարանների համար</t>
  </si>
  <si>
    <t xml:space="preserve">Միանգամյա օգտագործման բժշկական խալաթներ-Կանացի 
</t>
  </si>
  <si>
    <t xml:space="preserve">Միանգամյա օգտագործման բժշկական խալաթներ 
- Տղամարդու 
</t>
  </si>
  <si>
    <t>Միանգամյա օգտագործման բժշկական գլխարկներ</t>
  </si>
  <si>
    <t xml:space="preserve">Էպենդորֆ միկրոցենտրիֆուգային փորձանոթներ 1.5 մլ ծավալով
</t>
  </si>
  <si>
    <t>Անձեռոցիկներ, ՊՇՌ-լաբորատորիայոււմ իրերի ախտահանման</t>
  </si>
  <si>
    <r>
      <t>Ինդիկատորներ չորացնող պահարանի 180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</rPr>
      <t>C աշխատանքային ռեեժիմի ստուգման համար
(տուփ/1000հատ</t>
    </r>
  </si>
  <si>
    <t xml:space="preserve"> Ջերմաչափ-խոնավաչափ</t>
  </si>
  <si>
    <r>
      <t>Ինդիկատորներ ավտոկլավների 120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</rPr>
      <t>C աշխատանքային 
ռեեժիմի ստուգման համար (տուփ/1000հատ</t>
    </r>
  </si>
  <si>
    <t>pH-ի որոշման ինդիկատորային թղթիկներ` ունիվերսալ, որոշման սահմանը՝ 3-10</t>
  </si>
  <si>
    <t>Ֆիլտր, կապույտ ժապավեն 15սմ</t>
  </si>
  <si>
    <t>Ֆիլտր, կապույտ ժապավեն 12,5 սմ</t>
  </si>
  <si>
    <t>Օդի նմուշառման ֆիլտր ԶՊ- 20</t>
  </si>
  <si>
    <t>Օդի նմուշառման ֆիլտր ՔՊ- 20</t>
  </si>
  <si>
    <t>Կոնաձև կոլբա 750 մլ</t>
  </si>
  <si>
    <t>Չափիչ կոլբա 250 մլ</t>
  </si>
  <si>
    <t>Չափիչ կոլբաներ 1000մլ,</t>
  </si>
  <si>
    <t>Չափիչ կոլբաներ 500մլ,</t>
  </si>
  <si>
    <t>PH-ի որոշման ինդիկատորային թղթիկներ՝ ունիվերսալ, որոշման նվազագույնը 3-10 սահմանով</t>
  </si>
  <si>
    <t>Շտատիվներ փորձանոթների համար՝ 10 տեղանոց՝ մետաղական</t>
  </si>
  <si>
    <t>Շտատիվներ փորձանոթների համար՝ 30 տեղանոց՝ մետաղական</t>
  </si>
  <si>
    <t>Սնելլենի փորձանոթներ</t>
  </si>
  <si>
    <t>33141156</t>
  </si>
  <si>
    <t>Ձեռնոց բժշկական՝ փոշով</t>
  </si>
  <si>
    <t>Դիմակ</t>
  </si>
  <si>
    <t>Գազ-քրոմատագրաֆ մասսս-պեկտր ամետրի սրվակների կափարիչներ 2</t>
  </si>
  <si>
    <t>Գազ-քրոմատագրաֆ մասսս-պեկտր ամետրի սրվակների կափարիչներ 1</t>
  </si>
  <si>
    <t>Գազ-քրոմատագրաֆ մասսս-պեկտր ամետրի սրվակներ2</t>
  </si>
  <si>
    <t>Փորձանոթ</t>
  </si>
  <si>
    <t>Միջատաբանական միկրոքորոցներ</t>
  </si>
  <si>
    <t>Միջատաբանական քորոցներ</t>
  </si>
  <si>
    <t>Մկրատ հերձման</t>
  </si>
  <si>
    <t>Մկրատ աչքի</t>
  </si>
  <si>
    <t>Սադոկ 30x30x30սմ</t>
  </si>
  <si>
    <t>ՈՒնելի միջատաբանական փափուկ</t>
  </si>
  <si>
    <t>Սպիրտայրոց_1</t>
  </si>
  <si>
    <t>Ծածկապակի</t>
  </si>
  <si>
    <t>Ձեռնոց բժշկական առանց փոշու</t>
  </si>
  <si>
    <t>Կյուվետներ</t>
  </si>
  <si>
    <t>Բժշկական տանձիկ</t>
  </si>
  <si>
    <t>Թանզիֆե վիրակապ</t>
  </si>
  <si>
    <t>Արյուն վերցնելու համակարգի ստերիլ ասեղ</t>
  </si>
  <si>
    <t>Բռնակով ասեղներ միջատաբանական</t>
  </si>
  <si>
    <t>Մագաղաթյա թուղթ</t>
  </si>
  <si>
    <t>Միջատաբանական թակարդներ</t>
  </si>
  <si>
    <t>Թանզիֆե կտոր</t>
  </si>
  <si>
    <t>Պինցետ անատոմիական մեծ</t>
  </si>
  <si>
    <t>Ռեդուկտոր արգոնի բալոնի համար</t>
  </si>
  <si>
    <t>Ռեդուկտոր ացետիլենի բալոնի համար</t>
  </si>
  <si>
    <t>44141110</t>
  </si>
  <si>
    <t>Խողովակներ պոլիմերային</t>
  </si>
  <si>
    <t>Մանրէազերծ միանվագ մանրէաբանական օղեր 1մկլ-անոց, յուրաքանչյուր փաթեթում 100 հատ</t>
  </si>
  <si>
    <t>Մանրէազերծ միանվագ մանրէաբանական օղեր 1մկլ-անոց, յուրաքանչյուր փաթեթում 100 հատ**</t>
  </si>
  <si>
    <t>Մանրէազերծ միանվագ մանրէաբանական օղեր 10 մկլ-անոց, յուրաքանչյուր փաթեթում 100 հատ</t>
  </si>
  <si>
    <t>Մանրէազերծ միանվագ մանրէաբանական օղեր 10 մկլ-անոց, յուրաքանչյուր փաթեթում 100 հատ**</t>
  </si>
  <si>
    <t>1.5-2.0մլ -անոց փորձանոթի պիտակներ , սպիտակ, փաթեթում 1000 հատ.</t>
  </si>
  <si>
    <t>Կրիոպիտակներ՝ CRYOLABELS, սպիտակ, (33մմ x 13մմ) 1000 հատ/փաթեթում.</t>
  </si>
  <si>
    <t>Միանվագ բամբակյա վիրախծուծ անհատական փաթեթավորմամբ</t>
  </si>
  <si>
    <t>Միանվագ բամբակյա վիրախծուծ անհատական փաթեթավորմամբ**</t>
  </si>
  <si>
    <t>Առարկայական ապակի 75 x 25մմ չափսի</t>
  </si>
  <si>
    <t>Միանվագ կաթոցիկներ 3մլ-անոց, չափաբաժանումներով</t>
  </si>
  <si>
    <t>Միանվագ կաթոցիկներ 3մլ-անոց, չափաբաժանումներով**</t>
  </si>
  <si>
    <t>2լ Լիտր տարողությամբ Sharps կոնտեյներ</t>
  </si>
  <si>
    <t>2լ Լիտր տարողությամբ Sharps կոնտեյներ**</t>
  </si>
  <si>
    <t>Թղթե անձեռոցիկ-սրբիչներ 200 հատ փաթեթում</t>
  </si>
  <si>
    <t>Թղթե անձեռոցիկ-սրբիչներ 200 հատ փաթեթում**</t>
  </si>
  <si>
    <t>Փոքր չափսի կոնտեյներ 0.9 լիտր տարողությամբ</t>
  </si>
  <si>
    <t>Փոքր չափսի կոնտեյներ 0.9 լիտր տարողությամբ**</t>
  </si>
  <si>
    <t xml:space="preserve">Կենսանվտանգության ջերմակայուն տոպրակներ </t>
  </si>
  <si>
    <t>Կենսանվտանգության ջերմակայուն տոպրակներ 20X 30սմ չափսի (200հատ/փաթեթում)**</t>
  </si>
  <si>
    <t>Ալկոհոլային վիրախծուծ (տամպոն)</t>
  </si>
  <si>
    <t>Ալկոհոլային վիրախծուծ (տամպոն)**</t>
  </si>
  <si>
    <t>Կրիոփորձանոթ 1,8-2մլ-անոց,ռետինե միջադիրով 500 հատ/տուփում</t>
  </si>
  <si>
    <t>Կրիոփորձանոթ 4-5մլ-անոց,ռետինե միջադիրով 500 հատ/տուփում</t>
  </si>
  <si>
    <t>Պետրիի թաս` միանվագ օգտագործման</t>
  </si>
  <si>
    <t>Միանվագ ներարկիչներ ասեղով 20 մլ-անոց</t>
  </si>
  <si>
    <t>Միանվագ ներարկիչներ ասեղով 5 մլ-անոց</t>
  </si>
  <si>
    <t>Կաթետեր թիթեռ 22G</t>
  </si>
  <si>
    <t>Կաթետեր թիթեռ 22G**</t>
  </si>
  <si>
    <t>Կաթետեր թիթեռ 25G</t>
  </si>
  <si>
    <t>Կաթետեր թիթեռ 25G**</t>
  </si>
  <si>
    <t>Բժշկական ներարկիչի միանվագ ասեղ 22 G</t>
  </si>
  <si>
    <t>Բժշկական ներարկիչի միանվագ ասեղ 22 G**</t>
  </si>
  <si>
    <t>Մանրէազերծ չոր թանզիֆե բժշկական անձեռոցիկ</t>
  </si>
  <si>
    <t>Բժշկական կպչուն սպեղանի (սանտավիկ)</t>
  </si>
  <si>
    <t>Կպչուն պիտակ- ժապավեն</t>
  </si>
  <si>
    <t>Փորձանոթ` ապակյա, 12 մմ տրամագծով, երկարությունը 75-120մմ</t>
  </si>
  <si>
    <t>Միանվագ մանրէազերծ վիրաբուժական ձեռնոցներ միջին M չափսի</t>
  </si>
  <si>
    <t>Միանվագ մանրէազերծ վիրաբուժական ձեռնոցներ միջին M չափսի**</t>
  </si>
  <si>
    <t>Նիտրիլային միանվագ ոչ մանրէազերծ ձեռնոցներ միջին չափսի(100 հատ/տուփում)</t>
  </si>
  <si>
    <t>Նիտրիլային միանվագ ոչ մանրէազերծ ձեռնոցներ միջին չափսի(100 հատ/տուփում)**</t>
  </si>
  <si>
    <t>Ջրի վակումային զտման սարք**</t>
  </si>
  <si>
    <t>33111380</t>
  </si>
  <si>
    <t>Պտղի մոնիտոր FC-700</t>
  </si>
  <si>
    <t>ԲԸԱՀ</t>
  </si>
  <si>
    <t>Ներարկիչների ֆիլտրեր</t>
  </si>
  <si>
    <t>Նմուշների փաթեթավորման տոպրակներ</t>
  </si>
  <si>
    <t>Շպատել (Մածկաթիակ) փայտյա</t>
  </si>
  <si>
    <t>Նմուշառման տարաներ գդալիկով</t>
  </si>
  <si>
    <t>Ներարկիչ 0.5 մլ</t>
  </si>
  <si>
    <t>Ներարկիչ 0.05 մլ</t>
  </si>
  <si>
    <t>Ներարկիչ 2 մլ</t>
  </si>
  <si>
    <t>Անվտանգ այրման տուփ</t>
  </si>
  <si>
    <r>
      <t>Ինդիկատորներ ավտոկլավների 136</t>
    </r>
    <r>
      <rPr>
        <vertAlign val="superscript"/>
        <sz val="10"/>
        <rFont val="Sylfaen"/>
        <family val="1"/>
      </rPr>
      <t>օ</t>
    </r>
    <r>
      <rPr>
        <sz val="10"/>
        <rFont val="Sylfaen"/>
        <family val="1"/>
      </rPr>
      <t>C աշխատանքային ռեժիմի ստուգման համար</t>
    </r>
  </si>
  <si>
    <t>Ինդիկատորներ ավտոկլավների 134⁰C 3 րոպե աշխատանքային ռեեժիմի ստուգման համար</t>
  </si>
  <si>
    <t>Կրիոփորձանոթ 1,8մլ-անոց,ռետինե միջադիրով</t>
  </si>
  <si>
    <t>Ձեռնոց բժշկական՝ մանրէազերծ (S չափի)</t>
  </si>
  <si>
    <t>Ձեռնոց բժշկական՝ մանրէազերծ (М չափի)</t>
  </si>
  <si>
    <t xml:space="preserve">Դոզատորների ծայրակալներ ֆիլտրով 10-100 մկլ
</t>
  </si>
  <si>
    <t xml:space="preserve">Դոզատորների ծայրակալներ ֆիլտրով 20-200 մկլ
</t>
  </si>
  <si>
    <t xml:space="preserve">Դոզատորների ծայրակալներ ֆիլտրով 500 մկլ
</t>
  </si>
  <si>
    <t xml:space="preserve">Դոզատորների ծայրակալներ ֆիլտրով 1000 մկլ
</t>
  </si>
  <si>
    <t xml:space="preserve"> Աշտարակ գազ-քրոմատոգրաֆի համար </t>
  </si>
  <si>
    <t xml:space="preserve"> Աշտարակ գազ-քրոմատոգրաֆի համար 1</t>
  </si>
  <si>
    <t xml:space="preserve"> Կապիլյարներ  հեղուկային քրոմատոգրաֆի համար</t>
  </si>
  <si>
    <t>LC աշտարակների ունիվերսալ միացուցիչ</t>
  </si>
  <si>
    <t>Մածկաթիակ/շպադել</t>
  </si>
  <si>
    <t>ԲԺՇԿԱԿԱՆ ՆՇԱՆԱԿՈՒԹՅԱՆ ԱՊՐԱՆՔՆԵՐԻ ՊԱՀԵՍՏԻ ՍԱՐՔԱՎՈՐՈՒՄՆԵՐ</t>
  </si>
  <si>
    <t>Սենյականին ջերմաչափ - խոնավաչափ</t>
  </si>
  <si>
    <t>Լաբորատոր կշեռք</t>
  </si>
  <si>
    <t>հատակի կշեռք</t>
  </si>
  <si>
    <t>Սեղանի կշեռք</t>
  </si>
  <si>
    <t>ԳՐԵՆԱԿԱՆ ՊԻՏՈՒՅՔՆԵՐ ԵՎ ԳՐԱՍԵՆՅԱԿԱՅԻՆ ՆՅՈՒԹԵՐ</t>
  </si>
  <si>
    <t>Արագակար 1**</t>
  </si>
  <si>
    <t>Հատ</t>
  </si>
  <si>
    <t>Արագակար 1</t>
  </si>
  <si>
    <t>Գրասենյակային գիրք**</t>
  </si>
  <si>
    <t>Հաշվառման մատյան**</t>
  </si>
  <si>
    <t>30192121</t>
  </si>
  <si>
    <t>Գրիչ 1**</t>
  </si>
  <si>
    <t>Գրիչ 2**</t>
  </si>
  <si>
    <t>Գրիչ 3**</t>
  </si>
  <si>
    <t>Գրիչ 4**</t>
  </si>
  <si>
    <t>22852000</t>
  </si>
  <si>
    <t>Թղթապանակ 1**</t>
  </si>
  <si>
    <t>Թղթապանակ 2</t>
  </si>
  <si>
    <t>Թղթապանակ 4**</t>
  </si>
  <si>
    <t>Թղթապանակ 5</t>
  </si>
  <si>
    <t>Թղթապանակ թափանցիկ ֆայլերով</t>
  </si>
  <si>
    <t>Թուղթ 1**</t>
  </si>
  <si>
    <t>Տուփ</t>
  </si>
  <si>
    <t>Թուղթ 2</t>
  </si>
  <si>
    <t>30199232</t>
  </si>
  <si>
    <t>Ծրար 1</t>
  </si>
  <si>
    <t>Կարիչ 1**</t>
  </si>
  <si>
    <t>Կարիչ 2**</t>
  </si>
  <si>
    <t>Կարիչ 2</t>
  </si>
  <si>
    <t>Կարիչի ասեղ 1**</t>
  </si>
  <si>
    <t>Կարիչի ասեղ 2**</t>
  </si>
  <si>
    <t>Կարիչի ասեղ 3**</t>
  </si>
  <si>
    <t>Կարիչի ասեղ 4**</t>
  </si>
  <si>
    <t>30192125</t>
  </si>
  <si>
    <t>Մարկեր 1**</t>
  </si>
  <si>
    <t>30192100</t>
  </si>
  <si>
    <t>Ռետին**</t>
  </si>
  <si>
    <t>Սկոտչ**</t>
  </si>
  <si>
    <t>30192133</t>
  </si>
  <si>
    <t>Սրիչ**</t>
  </si>
  <si>
    <t>22815000</t>
  </si>
  <si>
    <t>Տետր 1**</t>
  </si>
  <si>
    <t>Տետր 1</t>
  </si>
  <si>
    <t>Տետր 2**</t>
  </si>
  <si>
    <t>Տետր 2</t>
  </si>
  <si>
    <t>Տետր 3</t>
  </si>
  <si>
    <t>39292501</t>
  </si>
  <si>
    <t>Ֆայլ**</t>
  </si>
  <si>
    <t>24910000</t>
  </si>
  <si>
    <t>Սոսինձ չոր</t>
  </si>
  <si>
    <t>30192161</t>
  </si>
  <si>
    <t>Ջնջիչ/շտրիխ/ 2**</t>
  </si>
  <si>
    <t>Նշումի թուղթ**</t>
  </si>
  <si>
    <t>Նշումի թուղթ 1**</t>
  </si>
  <si>
    <t>Նոթատետր</t>
  </si>
  <si>
    <t>Նոթատետր 2</t>
  </si>
  <si>
    <t>Լամինացիոն թաղանթ 1</t>
  </si>
  <si>
    <t>Լամինացիոն թաղանթ 2**</t>
  </si>
  <si>
    <t>Խոշորացույց**</t>
  </si>
  <si>
    <t>44922100</t>
  </si>
  <si>
    <t>Կավիճ</t>
  </si>
  <si>
    <t>Կավիճ (2016)</t>
  </si>
  <si>
    <t>Կավիճ 1</t>
  </si>
  <si>
    <t>Կավիճ 1 (2016)</t>
  </si>
  <si>
    <t>Նոթատետր 3</t>
  </si>
  <si>
    <t>Թղթապանակ ռետինե ամրակներով</t>
  </si>
  <si>
    <t>ՎԱՌԵԼԻՔ</t>
  </si>
  <si>
    <t>09132000</t>
  </si>
  <si>
    <t>Ռեգուլյար բենզին*</t>
  </si>
  <si>
    <t>Ռեգուլյար բենզին</t>
  </si>
  <si>
    <t>Դիզելային վառելիք</t>
  </si>
  <si>
    <t>09411700</t>
  </si>
  <si>
    <t>Սեղմված բնական գազ 1**</t>
  </si>
  <si>
    <t xml:space="preserve"> խմ</t>
  </si>
  <si>
    <t>Սեղմված բնական գազ 1</t>
  </si>
  <si>
    <t>Սեղմված բնական գազ 2</t>
  </si>
  <si>
    <t>Սեղմված բնական գազ 2_2***</t>
  </si>
  <si>
    <t>Սեղմված բնական գազ 3**</t>
  </si>
  <si>
    <t>Սեղմված բնական գազ 3</t>
  </si>
  <si>
    <t>Սեղմված բնական գազ 3_2***</t>
  </si>
  <si>
    <t>Սեղմված բնական գազ 4**</t>
  </si>
  <si>
    <t>Սեղմված բնական գազ 4</t>
  </si>
  <si>
    <t>Սեղմված բնական գազ 4_2***</t>
  </si>
  <si>
    <t>Սեղմված բնական գազ 5**</t>
  </si>
  <si>
    <t>Սեղմված բնական գազ 5</t>
  </si>
  <si>
    <t>Սեղմված բնական գազ 5_2***</t>
  </si>
  <si>
    <t>Սեղմված բնական գազ 6</t>
  </si>
  <si>
    <t>Սեղմված բնական գազ 6_2***</t>
  </si>
  <si>
    <t>Սեղմված բնական գազ 6.1**</t>
  </si>
  <si>
    <t>Սեղմված բնական գազ 6.1</t>
  </si>
  <si>
    <t>Սեղմված բնական գազ 7**</t>
  </si>
  <si>
    <t>Սեղմված բնական գազ 7</t>
  </si>
  <si>
    <t>Սեղմված բնական գազ 7_2***</t>
  </si>
  <si>
    <t>Սեղմված բնական գազ 8**</t>
  </si>
  <si>
    <t>Սեղմված բնական գազ 8</t>
  </si>
  <si>
    <t>Սեղմված բնական գազ 8_2***</t>
  </si>
  <si>
    <t>Սեղմված բնական գազ 9**</t>
  </si>
  <si>
    <t>Սեղմված բնական գազ 9</t>
  </si>
  <si>
    <t>Սեղմված բնական գազ 9_2***</t>
  </si>
  <si>
    <t>Սեղմված բնական գազ 10**</t>
  </si>
  <si>
    <t>Սեղմված բնական գազ 10</t>
  </si>
  <si>
    <t>Սեղմված բնական գազ 10_2***</t>
  </si>
  <si>
    <t>Սեղմված բնական գազ 11_2***</t>
  </si>
  <si>
    <t>ՏՆՏԵՍԱԿԱՆ, ՍԱՆՀԻԳԻԵՆԻԿ ԵՎ ԼՎԱՑՔԻ ՄԻՋՈՑՆԵՐ</t>
  </si>
  <si>
    <t>Աղբահավաք**</t>
  </si>
  <si>
    <t>Աղբահավաք խոզանակով**</t>
  </si>
  <si>
    <t>Աղբաման 3**</t>
  </si>
  <si>
    <t>Աղբաման**</t>
  </si>
  <si>
    <t>Աղբի տոպրակ 2**</t>
  </si>
  <si>
    <t>Փաթեթ</t>
  </si>
  <si>
    <t>Պոլիէթիլենային տոպրակ 1**</t>
  </si>
  <si>
    <t>Պոլիէթիլենային տոպրակ 2**</t>
  </si>
  <si>
    <t>Պոլիէթիլենային տոպրակ 3**</t>
  </si>
  <si>
    <t>Աման լվալու հեղուկ**</t>
  </si>
  <si>
    <t>Ապակի մաքրող հեղուկ 2**</t>
  </si>
  <si>
    <t>Ավել**</t>
  </si>
  <si>
    <t>Դույլ 3**</t>
  </si>
  <si>
    <t>Թաս էմալապատ**</t>
  </si>
  <si>
    <t>Զուգարանի թուղթ3**</t>
  </si>
  <si>
    <t>Զուգարանի օդափոխիչ**</t>
  </si>
  <si>
    <t>էլեկտրական լամպ 1**</t>
  </si>
  <si>
    <t>էլեկտրական լամպ 2**</t>
  </si>
  <si>
    <t>էլեկտրական լամպ 7**</t>
  </si>
  <si>
    <t>Լյումինեսցենտային ցերեկային լամպ**</t>
  </si>
  <si>
    <t>Լյումինեսցենտային ցերեկային լամպ 1**</t>
  </si>
  <si>
    <t>Ժավելի սպիրտ**</t>
  </si>
  <si>
    <t>39831242</t>
  </si>
  <si>
    <t>Լվացքի փոշի 6**</t>
  </si>
  <si>
    <t>39831243</t>
  </si>
  <si>
    <t>Լվացքի փոշի**</t>
  </si>
  <si>
    <t>Խոզանակ զուգարանի 1**</t>
  </si>
  <si>
    <t>Կահույք մաքրելու նյութ**</t>
  </si>
  <si>
    <t>Հեղուկ օճառ ձեռքի 1**</t>
  </si>
  <si>
    <t>Հեղուկ օճառ**</t>
  </si>
  <si>
    <t>Ձեռնոց տնտեսական 1**</t>
  </si>
  <si>
    <t>Զույգ</t>
  </si>
  <si>
    <t>Ձեռնոց տնտեսական 2**</t>
  </si>
  <si>
    <t>Մաքրող միջոց 6**</t>
  </si>
  <si>
    <t>Մաքրող միջոց 8**</t>
  </si>
  <si>
    <t>Մաքրող միջոց**</t>
  </si>
  <si>
    <t>Շոր հատակի**</t>
  </si>
  <si>
    <t>Սպունգ 2**</t>
  </si>
  <si>
    <t>Սպունգ մետաղական պարույրով**</t>
  </si>
  <si>
    <t>Օճառ ձեռքի 2**</t>
  </si>
  <si>
    <t>Օճառ ձեռքի 3**</t>
  </si>
  <si>
    <t>Փաթեթավորման սկոչ**</t>
  </si>
  <si>
    <t>Բանվորական ձեռնոց 1**</t>
  </si>
  <si>
    <t>Անձեռոցիկ**</t>
  </si>
  <si>
    <t>Հատակի ձողափայտ (շվաբր)**</t>
  </si>
  <si>
    <t>Բանվորական ձեռնոց 2**</t>
  </si>
  <si>
    <t>Խոհանոցային թղթե սրբիչ**</t>
  </si>
  <si>
    <t>Մուտքի գորգիկներ 1**</t>
  </si>
  <si>
    <t>Մուտքի գորգիկներ 2**</t>
  </si>
  <si>
    <t>Խոհանոցային սրբիչ**</t>
  </si>
  <si>
    <t>Ապակի մաքրող խոզանակ**</t>
  </si>
  <si>
    <t>Խոզանակ սալահատակի**</t>
  </si>
  <si>
    <t>Սալահատակի խոզանակի փոխվող կտոր**</t>
  </si>
  <si>
    <t>Սանդուղք**</t>
  </si>
  <si>
    <t>Զիպ փականով պոլիէթիլենային տոպրակներ 1**</t>
  </si>
  <si>
    <t>Զիպ փականով պոլիէթիլենային տոպրակներ 2**</t>
  </si>
  <si>
    <t>Զիպ փականով պոլիէթիլենային տոպրակներ 3**</t>
  </si>
  <si>
    <t>Զիպ փականով պոլիէթիլենային տոպրակներ 4**</t>
  </si>
  <si>
    <t>Զիպ փականով պոլիէթիլենային տոպրակներ 5**</t>
  </si>
  <si>
    <t>Ռետինե խողովակ</t>
  </si>
  <si>
    <t>ԱՎՏՈՊԱՀԵՍՏԱՄԱՍԵՐ</t>
  </si>
  <si>
    <t>Մարտկոց 1 (2016)</t>
  </si>
  <si>
    <t>Մարտկոց 2 (2016)</t>
  </si>
  <si>
    <t>Մարտկոց 3 (2016)</t>
  </si>
  <si>
    <t>Մարտկոց 4 (2016)</t>
  </si>
  <si>
    <t>Անվադող 1 (2016)</t>
  </si>
  <si>
    <t>Անվադող 2 (2016)</t>
  </si>
  <si>
    <t>Անվադող 3 (2016)**</t>
  </si>
  <si>
    <t>Անվադող 4 (2016)</t>
  </si>
  <si>
    <t>Անվադող 5 (2016)</t>
  </si>
  <si>
    <t>Անվադող 6 (2016)</t>
  </si>
  <si>
    <t>Անվադող 7 (2016)</t>
  </si>
  <si>
    <t>Անվադող 8 (2016)</t>
  </si>
  <si>
    <t>Անվադող 9 (2016)</t>
  </si>
  <si>
    <t>Անվադող 10 (2016)</t>
  </si>
  <si>
    <t>Անվադող 11 (2016)</t>
  </si>
  <si>
    <t>Անվադող 12 (2016)</t>
  </si>
  <si>
    <t>Անվադող 13 (2016)</t>
  </si>
  <si>
    <t>Անվադող 14 (2016)</t>
  </si>
  <si>
    <t>31440000</t>
  </si>
  <si>
    <t>Կապարային մարտկոց 6CT-60A
Vega, Fire Ball</t>
  </si>
  <si>
    <t>Մարտկոց 2</t>
  </si>
  <si>
    <t>Կապարային մարտկոց 6CT-75A
Vega, Fire Ball</t>
  </si>
  <si>
    <t>Մարտկոց 4</t>
  </si>
  <si>
    <t>Ավտոմեքենայի անիվներ LT225/75R16 TR246</t>
  </si>
  <si>
    <t>Ավտոմեքենայի անիվներ 205/70R16 NORTEC WT-580, К/Ф</t>
  </si>
  <si>
    <t>Անվադող 3</t>
  </si>
  <si>
    <t>Անվադող 4</t>
  </si>
  <si>
    <t>Անվադող 175/70R13 И-391</t>
  </si>
  <si>
    <t>Անվադող ձմեռ 175/70R13, CORDIANT POLAR</t>
  </si>
  <si>
    <t>Անվադող ամառ 175/70R13, TUNGA CAMINA</t>
  </si>
  <si>
    <t>Անվադող 8</t>
  </si>
  <si>
    <t>Անվադող 9</t>
  </si>
  <si>
    <t>Անվադող 10</t>
  </si>
  <si>
    <t>Անվադող 11</t>
  </si>
  <si>
    <t>Անվադող ամառ 235/75R15, CORDIANT ALL TERRAIN</t>
  </si>
  <si>
    <t>Անվադող 13</t>
  </si>
  <si>
    <t>Անվադող 14</t>
  </si>
  <si>
    <t>Անվադող 15</t>
  </si>
  <si>
    <t>Անվադող 16</t>
  </si>
  <si>
    <t>Ավտոմեքենայի անիվներ 185/75R16C CORDIANT BUSINESS</t>
  </si>
  <si>
    <t>Անվադող 18</t>
  </si>
  <si>
    <t>Ավտոմեքենայի անիվներ 185/75R16C VS-22</t>
  </si>
  <si>
    <t>Անվադող ամառ 205/70R15 S-1023</t>
  </si>
  <si>
    <t>Անվադող 21</t>
  </si>
  <si>
    <t>Անվադող  195R14C CORDIANT BUSINESS</t>
  </si>
  <si>
    <t>Անվադող 23</t>
  </si>
  <si>
    <t>Անվադող 24</t>
  </si>
  <si>
    <t>Անվադող 25</t>
  </si>
  <si>
    <t>Անվադող 26</t>
  </si>
  <si>
    <t>Ավտոմեքենայի անիվներ 175/80-16 ВлИ-5</t>
  </si>
  <si>
    <t>ՀԱՄԱԿԱՐԳՉԱՅԻՆ ԵՎ ՊԱՏՃԵՆԱՀԱՆՄԱՆ ՍԱՐՔԱՎՈՐՈՒՄՆԵՐ ԵՎ ՕԺԱՆԴԱԿ ՆՅՈՒԹԵՐ</t>
  </si>
  <si>
    <t/>
  </si>
  <si>
    <t>ԷԼԵԿՏՐԱՏԵԽՆԻԿԱ, ՌԱԴԻՈՏԵԽՆԻԿԱ ԵՎ ԿԵՆՑԱՂԱՅԻՆ ՍԱՐՔԱՎՈՐՈՒՄՆԵՐ</t>
  </si>
  <si>
    <t>32332100</t>
  </si>
  <si>
    <t xml:space="preserve">Ձայնագրիչ </t>
  </si>
  <si>
    <t>Վերալիցքավորվող մարտկոց</t>
  </si>
  <si>
    <t>ՍՆՆԴԱՄԹԵՐՔ</t>
  </si>
  <si>
    <t>ԿԵՐ ՍՊԻՏԱԿ ՄԿՆԵՐԻ ՀԱՄԱՐ</t>
  </si>
  <si>
    <t>03211600</t>
  </si>
  <si>
    <t>Վարսակ**</t>
  </si>
  <si>
    <t>Վարսակ</t>
  </si>
  <si>
    <t>Ցորենի թեփ**</t>
  </si>
  <si>
    <t>Ցորենի թեփ</t>
  </si>
  <si>
    <t>03000000</t>
  </si>
  <si>
    <t>Կորեկ**</t>
  </si>
  <si>
    <t>Կորեկ</t>
  </si>
  <si>
    <t>03211200</t>
  </si>
  <si>
    <t>Եգիպտացորեն**</t>
  </si>
  <si>
    <t>Եգիպտացորեն</t>
  </si>
  <si>
    <t>03211000</t>
  </si>
  <si>
    <t>Կաղամբ**</t>
  </si>
  <si>
    <t>Կաղամբ</t>
  </si>
  <si>
    <t>Դդում**</t>
  </si>
  <si>
    <t>Դդում</t>
  </si>
  <si>
    <t>15811100</t>
  </si>
  <si>
    <t>Հաց առաջին տեսակի/չոր/**</t>
  </si>
  <si>
    <t>Հաց առաջին տեսակի/չոր/</t>
  </si>
  <si>
    <t>Հաց առաջին տեսակի/չոր/ 1**</t>
  </si>
  <si>
    <t>Հաց առաջին տեսակի/չոր/ 1</t>
  </si>
  <si>
    <t>03142500</t>
  </si>
  <si>
    <t>Հավկիթ**</t>
  </si>
  <si>
    <t>Հավկիթ</t>
  </si>
  <si>
    <t>Հավկիթ 1**</t>
  </si>
  <si>
    <t>Հավկիթ 1</t>
  </si>
  <si>
    <t>Կաթ**</t>
  </si>
  <si>
    <t>Կաթ</t>
  </si>
  <si>
    <t>Կաթ 1**</t>
  </si>
  <si>
    <t>Կաթ 1</t>
  </si>
  <si>
    <t>15625000</t>
  </si>
  <si>
    <t>Սպիտակաձավար**</t>
  </si>
  <si>
    <t>Սպիտակաձավար</t>
  </si>
  <si>
    <t>Սպիտակաձավար1**</t>
  </si>
  <si>
    <t>Սպիտակաձավար1</t>
  </si>
  <si>
    <t>Արևածաղիկ**</t>
  </si>
  <si>
    <t>Արևածաղիկ</t>
  </si>
  <si>
    <t>Արևածաղիկ 1**</t>
  </si>
  <si>
    <t>Արևածաղիկ 1</t>
  </si>
  <si>
    <t>03211100</t>
  </si>
  <si>
    <t>Ցորեն**</t>
  </si>
  <si>
    <t>Ցորեն</t>
  </si>
  <si>
    <t>Ցորեն 1**</t>
  </si>
  <si>
    <t>Ցորեն 1</t>
  </si>
  <si>
    <t>03211400</t>
  </si>
  <si>
    <t>Գարի**</t>
  </si>
  <si>
    <t>Գարի</t>
  </si>
  <si>
    <t>Գարի 1**</t>
  </si>
  <si>
    <t>Գարի 1</t>
  </si>
  <si>
    <t>03211300</t>
  </si>
  <si>
    <t>Բրինձ 1**</t>
  </si>
  <si>
    <t>Բրինձ 1</t>
  </si>
  <si>
    <t>Հնդկաձավար 1**</t>
  </si>
  <si>
    <t>Հնդկաձավար 1</t>
  </si>
  <si>
    <t>Տոմատ 1**</t>
  </si>
  <si>
    <t>Տոմատ 1</t>
  </si>
  <si>
    <t>Աղ**</t>
  </si>
  <si>
    <t>Աղ</t>
  </si>
  <si>
    <t>Աղ 1**</t>
  </si>
  <si>
    <t>Աղ 1</t>
  </si>
  <si>
    <t>Ձեթ 1**</t>
  </si>
  <si>
    <t>Ձեթ 1</t>
  </si>
  <si>
    <t>Ձեթ արևածաղկի չզտված</t>
  </si>
  <si>
    <t>ՀԱՆԴԵՐՁԱՆՔ ԵՎ ԱՆԿՈՂՆԱՅԻՆ ՊԱՐԱԳԱՆԵՐ</t>
  </si>
  <si>
    <t>Գլխարկ</t>
  </si>
  <si>
    <t>18100000</t>
  </si>
  <si>
    <t>Արտահագուստ</t>
  </si>
  <si>
    <t>Կոմպլեկտ</t>
  </si>
  <si>
    <t>Արտահագուստ 1</t>
  </si>
  <si>
    <t>Արտահագուստ 2</t>
  </si>
  <si>
    <t>Արտահագուստ 3</t>
  </si>
  <si>
    <t>Արտահագուստ 4</t>
  </si>
  <si>
    <t>Արտահագուստ 5</t>
  </si>
  <si>
    <t>Արտահագուստ 6</t>
  </si>
  <si>
    <t>Արտահագուստ 7</t>
  </si>
  <si>
    <t>Արտահագուստ 8</t>
  </si>
  <si>
    <t>Արտահագուստ 9</t>
  </si>
  <si>
    <t>Արտահագուստ 10</t>
  </si>
  <si>
    <t>Արտահագուստ 11</t>
  </si>
  <si>
    <t>Ճտքակոշիկ 1</t>
  </si>
  <si>
    <t>Ճտքակոշիկ 2</t>
  </si>
  <si>
    <t>Ճտքակոշիկ 3</t>
  </si>
  <si>
    <t>Ճտքակոշիկ 4</t>
  </si>
  <si>
    <t>Ճտքակոշիկ 5</t>
  </si>
  <si>
    <t>Ճտքակոշիկ 6</t>
  </si>
  <si>
    <t>Ճտքակոշիկ 7</t>
  </si>
  <si>
    <t>Ճտքակոշիկ 8</t>
  </si>
  <si>
    <t>Ճտքակոշիկ 9</t>
  </si>
  <si>
    <t>Ճտքակոշիկ 10</t>
  </si>
  <si>
    <t>Ճտքակոշիկ 11</t>
  </si>
  <si>
    <t>Ճտքակոշիկ 12</t>
  </si>
  <si>
    <t>Ճտքակոշիկ 13</t>
  </si>
  <si>
    <t>Ճտքակոշիկ 14</t>
  </si>
  <si>
    <t>Համազգեստ 1**</t>
  </si>
  <si>
    <t>Համազգեստ 2**</t>
  </si>
  <si>
    <t>Համազգեստ 3**</t>
  </si>
  <si>
    <t>Համազգեստ 4**</t>
  </si>
  <si>
    <t>Արտահագուստ 1 **</t>
  </si>
  <si>
    <t>Արտահագուստ 2 **</t>
  </si>
  <si>
    <t>Ոտնաման 1**</t>
  </si>
  <si>
    <t>Ոտնաման 2**</t>
  </si>
  <si>
    <t>Բժշկական համազգեստ-1**</t>
  </si>
  <si>
    <t>Բժշկական համազգեստ-2**</t>
  </si>
  <si>
    <t>Բժշկական համազգեստ-3**</t>
  </si>
  <si>
    <t>Տղամարդու վերնաշապիկ անվտանգության աշխատակիցների համար**</t>
  </si>
  <si>
    <t>Տղամարդու անդրավարտիք անվտանգության աշխատակիցների համար**</t>
  </si>
  <si>
    <t>ՇԻՆԱՆՅՈՒԹԵՐ</t>
  </si>
  <si>
    <t>Կպչուն սպիտակ ժապավեն (սկոչ)**</t>
  </si>
  <si>
    <t>ԱՎՏՈՄԵՔԵՆԱ</t>
  </si>
  <si>
    <t>ԳՐԱՍԵՆՅԱԿԱՅԻՆ ԵՎ ԿԵՆՑԱՂԱՅԻՆ ԿԱՀՈՒՅՔ</t>
  </si>
  <si>
    <t>ԼԱԲՈՐԱՏՈՐ ԿԱՀՈԻՅՔ</t>
  </si>
  <si>
    <t xml:space="preserve">Սեղան-լվացարան </t>
  </si>
  <si>
    <t>Պահարան գազերի բալոնների համար</t>
  </si>
  <si>
    <t>Համակցված պահարան  դյուրավառ քիմիական նյութերի/հեղուկների   և ագրեսիվ քիմիական նյութերի (խիտ անօրգանական թթուներ, հիմքեր) պահպանման համար</t>
  </si>
  <si>
    <t>ԱՅԼ ԱՊՐԱՆՔՆԵՐ</t>
  </si>
  <si>
    <t>Կրակմարիչներ</t>
  </si>
  <si>
    <t>ՊԸ</t>
  </si>
  <si>
    <t>15981310</t>
  </si>
  <si>
    <t>Չոր սառույց</t>
  </si>
  <si>
    <t>Մարտկոց 1 (Էլեկտրատոխնիկա)</t>
  </si>
  <si>
    <t>Մարտկոց 2 (Էլեկտրատոխնիկա)</t>
  </si>
  <si>
    <t>Մարտկոց 3 (Էլեկտրատոխնիկա)</t>
  </si>
  <si>
    <t>Մարտկոցների համար նախատեսված լիցքավորման սարք</t>
  </si>
  <si>
    <t>Հեռադիտակ</t>
  </si>
  <si>
    <t>Ձեռքի ամբարձիչ</t>
  </si>
  <si>
    <t>03321800</t>
  </si>
  <si>
    <t>Ճագար</t>
  </si>
  <si>
    <t>Էլեկտրական խոտհնձիչ</t>
  </si>
  <si>
    <t>Երկարացման լար</t>
  </si>
  <si>
    <t>ԾԱՌԱՅՈՒԹՅՈՒՆՆԵՐ</t>
  </si>
  <si>
    <t>ՏՐԱՆՍՊՈՐՏԱՅԻՆ ՄԻՋՈՑՆԵՐԻ ՏԵԽՆԻԿԱԿԱՆ ՍՊԱՍԱՐԿՈՒՄ</t>
  </si>
  <si>
    <t>Ավտոտեխսպասարկում (Գեղարքունիքի մարզ)***</t>
  </si>
  <si>
    <t>դրամ</t>
  </si>
  <si>
    <t>19753750*</t>
  </si>
  <si>
    <t>Ավտոտեխսպասարկում (Շիրակի մարզ)***</t>
  </si>
  <si>
    <t>18714000*</t>
  </si>
  <si>
    <t>Ավտոտեխսպասարկում (Սյունիքի մարզ)***</t>
  </si>
  <si>
    <t>12787250*</t>
  </si>
  <si>
    <t>Ավտոտեխսպասարկում (Տավուշի մարզ)***</t>
  </si>
  <si>
    <t>16742800*</t>
  </si>
  <si>
    <t>Ավտոտեխսպասարկում (Վայոց ձորի մարզ)***</t>
  </si>
  <si>
    <t>12231850*</t>
  </si>
  <si>
    <t>Ավտոտեխսպասարկում (Լոռու մարզ)***</t>
  </si>
  <si>
    <t>16358680*</t>
  </si>
  <si>
    <t>Ավտոտեխսպասարկում (Երևան 1)***</t>
  </si>
  <si>
    <t>30855000*</t>
  </si>
  <si>
    <t>Ավտոտեխսպասարկում (Երևան 2)***</t>
  </si>
  <si>
    <t>1540880*</t>
  </si>
  <si>
    <t>Ավտոտեխսպասարկում (Երևան 3)***</t>
  </si>
  <si>
    <t>1805480*</t>
  </si>
  <si>
    <t>Ավտոտեխսպասարկում (Երևան 4)***</t>
  </si>
  <si>
    <t>1590280*</t>
  </si>
  <si>
    <t>Ավտոտեխսպասարկում (Երևան 5)***</t>
  </si>
  <si>
    <t>1551180*</t>
  </si>
  <si>
    <t>Ավտոտեխսպասարկում (Երևան 6)***</t>
  </si>
  <si>
    <t>1625780*</t>
  </si>
  <si>
    <t>Ավտոտեխսպասարկում (Երևան 7)***</t>
  </si>
  <si>
    <t>1722980*</t>
  </si>
  <si>
    <t>Գազաբալոնային համակարգի տեխսպասարկում***</t>
  </si>
  <si>
    <t>375,000*</t>
  </si>
  <si>
    <t>Գազաբալոնային սարքավորումների տեղադրման աշխատանքներ 1</t>
  </si>
  <si>
    <t>Գազաբալոնային սարքավորումների տեղադրման աշխատանքներ 2</t>
  </si>
  <si>
    <t>Գազաբալոնային սարքավորումների տեղադրման աշխատանքներ 3</t>
  </si>
  <si>
    <t>Գազաբալոնային սարքավորումների տեղադրման աշխատանքներ 4</t>
  </si>
  <si>
    <t>Գազաբալոնային սարքավորումների տեղադրման աշխատանքներ 5</t>
  </si>
  <si>
    <t>Գազաբալոնային սարքավորումների տեղադրման աշխատանքներ 6</t>
  </si>
  <si>
    <t>ՍԱՐՔԵՐԻ ԵՎ ՍԱՐՔԱՎՈՐՈՒՄՆԵՐԻ ՍՊԱՍԱՐԿՈՒՄ</t>
  </si>
  <si>
    <t>Մանրադիտակների տեխնիկական սպասարկում (Բինոկուլյար, մոնոկուլյար, լույսային և այլ  տիպի)</t>
  </si>
  <si>
    <t>2696973*</t>
  </si>
  <si>
    <t>Մանրադիտակների տեխնիկական սպասարկում  (Բինոկուլյար, մոնոկուլյար, ոչ լույսային և այլ  տիպի)**</t>
  </si>
  <si>
    <t>Մանրէազերտիչ տաք չոր օդայինի տեխնիկական սպասարկում **</t>
  </si>
  <si>
    <t>4384157*</t>
  </si>
  <si>
    <t>Ինկուբատորի տեխնիկական սպասարկում **</t>
  </si>
  <si>
    <t>4032418*</t>
  </si>
  <si>
    <t>Ավտոկլավի տեխնիկական սպասարկում **</t>
  </si>
  <si>
    <t>6988293*</t>
  </si>
  <si>
    <t xml:space="preserve">Չորացնող պահարանի տեխնիկական սպասարկում </t>
  </si>
  <si>
    <t>4612680*</t>
  </si>
  <si>
    <t xml:space="preserve">Ջրի թորիչի տեխնիկական սպասարկում  /դիստիլյատոր/ </t>
  </si>
  <si>
    <t>3976803*</t>
  </si>
  <si>
    <t>Ջրային  բաղնիք</t>
  </si>
  <si>
    <t>2177226*</t>
  </si>
  <si>
    <t xml:space="preserve">Ցենտրիֆուգաի տեխնիկական սպասարկում </t>
  </si>
  <si>
    <t>3809902*</t>
  </si>
  <si>
    <t xml:space="preserve">Կշեռքի տեխնիկական սպասարկում  (Լաբորատոր անալիտիկ ու էլեկտրոնային, տեխնիկական) </t>
  </si>
  <si>
    <t>1713069*</t>
  </si>
  <si>
    <t xml:space="preserve">Խառնիչների տեխնիկական սպասարկում (էլեկտրոնային, մեխանիկական, տաքացվող և այլն) </t>
  </si>
  <si>
    <t>2925032*</t>
  </si>
  <si>
    <t>Բակտերոցիդ լամպերի տեխնիկական սպասարկում **</t>
  </si>
  <si>
    <t>761937*</t>
  </si>
  <si>
    <t>Ջրատաքացուցիչի տեխնիկական սպասարկում **</t>
  </si>
  <si>
    <t>590944*</t>
  </si>
  <si>
    <t xml:space="preserve">Սառնարանի տեխնիկական սպասարկում </t>
  </si>
  <si>
    <t>11919700*</t>
  </si>
  <si>
    <t>Կենսաքիմիական և իմմունային վերլուծիչների տեխնիկական սպասարկում (stat fax, ՖԵԿ, կոլորիմետեր և այլն)</t>
  </si>
  <si>
    <t>4041495*</t>
  </si>
  <si>
    <t>Ռեֆրակտոմետր**</t>
  </si>
  <si>
    <t>1998904*</t>
  </si>
  <si>
    <t xml:space="preserve">PH մետր, ինոմետերներ և նիտրատոմետերների տեխնիկական սպասարկում </t>
  </si>
  <si>
    <t>2645446*</t>
  </si>
  <si>
    <t>Գազանիլիզատոր **</t>
  </si>
  <si>
    <t>2851434*</t>
  </si>
  <si>
    <t>Դոզիմետրի տեխնիկական սպասարկում  **</t>
  </si>
  <si>
    <t>696699*</t>
  </si>
  <si>
    <t>Մանրեազերծիչ օդի  տեխնիկական սպասարկում (Բակտերիոցիտ լամպ և այլն) **</t>
  </si>
  <si>
    <t>406645*</t>
  </si>
  <si>
    <t>Միկրոբաժնավորիչ**</t>
  </si>
  <si>
    <t>682380*</t>
  </si>
  <si>
    <t>Քարշիչ, լամինար, կենսաբանական պահպանության պահարանի տեխնիկական սպասարկում **</t>
  </si>
  <si>
    <t>1630049*</t>
  </si>
  <si>
    <t>Բարոմետրի տեխնիկական սպասարկում **</t>
  </si>
  <si>
    <t>1558674*</t>
  </si>
  <si>
    <t>Վառարանների տեխնիկական սպասարկում  (մուֆելային)</t>
  </si>
  <si>
    <t>3481839*</t>
  </si>
  <si>
    <t>Պոլիոգրաֆի տեխնիկական սպասարկում **</t>
  </si>
  <si>
    <t>874453*</t>
  </si>
  <si>
    <t>Արեոմետերի տեխնիկական սպասարկում **</t>
  </si>
  <si>
    <t>152348*</t>
  </si>
  <si>
    <t xml:space="preserve">Ջրի մաքրման սարքի տեխնիկական սպասարկում </t>
  </si>
  <si>
    <t>973251*</t>
  </si>
  <si>
    <t xml:space="preserve">Աղմկաչափի տեխնիկական սպասարկում </t>
  </si>
  <si>
    <t>2451047*</t>
  </si>
  <si>
    <t>Խոնավաչափի տեխնիկական սպասարկում **</t>
  </si>
  <si>
    <t>1088127*</t>
  </si>
  <si>
    <t xml:space="preserve">Լյուքսոմետերի տեխնիկական սպասարկում </t>
  </si>
  <si>
    <t>1267803*</t>
  </si>
  <si>
    <t>Փսիխեմետերի տեխնիկական սպասարկում **</t>
  </si>
  <si>
    <t>944613*</t>
  </si>
  <si>
    <t>Գեներատորի տեխնիկական սպասարկում **</t>
  </si>
  <si>
    <t>1876748*</t>
  </si>
  <si>
    <t xml:space="preserve">Կրոտովի ապպարատի տեխնիկական սպասարկում </t>
  </si>
  <si>
    <t>2558804*</t>
  </si>
  <si>
    <t>Էլեկտրամագնիսական դաշտի չափամ սարքի տեխնիկական սպասարկում **</t>
  </si>
  <si>
    <t>1853226*</t>
  </si>
  <si>
    <t>Հոմոգենիզատորի տեխնիկական սպասարկում **</t>
  </si>
  <si>
    <t>1242846*</t>
  </si>
  <si>
    <t>Անեոմետերի տեխնիկական սպասարկում **</t>
  </si>
  <si>
    <t>1847705*</t>
  </si>
  <si>
    <t xml:space="preserve">Օդի հետազոտության սարքի տեխնիկական սպասարկում </t>
  </si>
  <si>
    <t>852934*</t>
  </si>
  <si>
    <t>Քարշիչ, լամինար, կենսաբանական պահպանության պահարանի օդափոխության համակարգ* */1 միավոր/</t>
  </si>
  <si>
    <t>3288000*</t>
  </si>
  <si>
    <t>Սենյակի օդափոխության համակարգի տեխնիկական սպասարկումի տեխնիկական սպասարկում  ** /1 միավոր/</t>
  </si>
  <si>
    <t>3144000*</t>
  </si>
  <si>
    <t xml:space="preserve">Սպեկտրաֆոտոմետր **
UV-VIS Cary 60 </t>
  </si>
  <si>
    <t>1863360*</t>
  </si>
  <si>
    <t>Ատոմային աբսորբցիոն
 սպեկտրաֆոտոմետրի տեխնիկական սպասարկում 
Agilent 200**</t>
  </si>
  <si>
    <t>2983200*</t>
  </si>
  <si>
    <t>Գազային քրոմատագիր մասս-սպոկտրաչափի տեխնիկական սպասարկում , ավտոմատ գոլորշացնող նմուշարկչով; բոցա-իոնային և էլեկտրոն-կորզիչ դետեկտորներով
GC-MS 5977A/7890A; G4513A /7697 Duo 2.5**</t>
  </si>
  <si>
    <t>2112000*</t>
  </si>
  <si>
    <t>50531200</t>
  </si>
  <si>
    <t xml:space="preserve">Օդորակիչների վերանորոգման ծառայություն </t>
  </si>
  <si>
    <t>Էլեկտրական շարժիչների և պոմպերի վերանորոգման ծառայություն ***</t>
  </si>
  <si>
    <t>143,000*</t>
  </si>
  <si>
    <t>ՀԱՄԱԿԱՐԳՉԱՅԻՆ ՏԵԽՆՈԼՈԳԻԱՆԵՐԻ ԵՎ ԾՐԱԳՐԱՅԻՆ ԱՊԱՀՈՎՈՒՄՆԵՐԻ ՄՇԱԿՈՒՄ ԵՎ ՍՊԱՍԱՐԿՈՒՄ</t>
  </si>
  <si>
    <t>Համակարգիչների, մոնիտորների և Անխափան սնուցման սարքերի (UPS) սպասարկման ծառայություն***</t>
  </si>
  <si>
    <t>191,600*</t>
  </si>
  <si>
    <t>Թանաքային, լազերային տպիչների և պատճենահանող սարքերի սպասարկման ծառայություն***</t>
  </si>
  <si>
    <t>29,000*</t>
  </si>
  <si>
    <t>ՎՏԱՆԳԱՎՈՐ ԿԵՆՍԱԲԱՆԱԿԱՆ և  ԲԺՇԿԱԿԱԿԱՆ ԹԱՓՈՆՆԵՐԻ,  ԿԵՆՍԱԲԱՆԱԿԱՆ և  ՔԻՄԻԱԿԱՆ ԼԱԲՈՐԱՏՈՐ  ԹԱՓՈՆՆԵՐԻ, ԻՄՈՒՆԱԿԵՆՍԱԲԱՆԱԿԱՆ ՊԱՏՎԱՍՏՈՒԿՆԵՐԻ ՈՉՆՉԱՑՄԱՆ ԾԱՌԱՅՈՒԹՅՈՒՆ</t>
  </si>
  <si>
    <t>Վտանգավոր կենսաբանական թափոնների ոչնչացում**</t>
  </si>
  <si>
    <t>Բժշկական թափոնների ոչնչացում***</t>
  </si>
  <si>
    <t>Կենսաբանական նյութի (այդ թվում դեղորայքի)՝ ժամկետանց և օգտագործման համար ոչ պիտանի ախտորոշիչ ՊՇՌ հավաքածուների,  լաբորատորիայում օգտագործվող միջավայրերի, ախտորոշիչ շիճուկների և հակաբիոտիկների դիսկերի  ոչնչացում***</t>
  </si>
  <si>
    <t xml:space="preserve"> Իմունակենսաբանական պատրաստուկների/պատվաստանութերի   ոչնչացում ***</t>
  </si>
  <si>
    <t>Վտանգավոր քիմիական թափոններ***</t>
  </si>
  <si>
    <t>ԻՆՏԵՐՆԵՏԱՅԻՆ ԿԱՊԻ ՏՐԱՄԱԴՐՈՒՄ</t>
  </si>
  <si>
    <t>Ինտերնետային կապի տրամադրում***</t>
  </si>
  <si>
    <t>81000****</t>
  </si>
  <si>
    <t>21818****</t>
  </si>
  <si>
    <t>ԿՈՄՈՒՆԱԼ ԾԱՌԱՅՈՒԹՅՈՒՆՆԵՐ</t>
  </si>
  <si>
    <t>71311280</t>
  </si>
  <si>
    <t>Էլեկտրաէներգիայի մատակարարման ծառայություն</t>
  </si>
  <si>
    <t>կվտ</t>
  </si>
  <si>
    <t>Բնական գազի մատակարարման ծառայություն***</t>
  </si>
  <si>
    <t>խմ</t>
  </si>
  <si>
    <t>65100000</t>
  </si>
  <si>
    <t>Ոռոգման, խմելու, տեխնիկական և արդյունաբերական ջրի մատակարարման ծառայություն***</t>
  </si>
  <si>
    <t>90500000</t>
  </si>
  <si>
    <t>Աղբահանության ծառայություն***</t>
  </si>
  <si>
    <t>ՖԻՔՍՎԱԾ ՀԵՌԱԽՈՍԱՅԻՆ ԿԱՊԻ ՏՐԱՄԱԴՐՄԱՆ ԾԱՌԱՅՈՒԹՅՈՒՆՆԵՐ</t>
  </si>
  <si>
    <t>64200000</t>
  </si>
  <si>
    <t>Ֆիքսված հեռախոսային կապ***</t>
  </si>
  <si>
    <t>րոպե</t>
  </si>
  <si>
    <t>ՊԱՀՊԱՆՈՒԹՅԱՆ ԾԱՌԱՅՈՒԹՅՈՒՆՆԵՐ</t>
  </si>
  <si>
    <t>Հակահրդեհային ահազանգման ծառայություն***</t>
  </si>
  <si>
    <t>Օբյեկտի պահպանության ծառայություն***</t>
  </si>
  <si>
    <t>Oբյեկտի պահպանության իրականացման ծառայություն 1***</t>
  </si>
  <si>
    <t>Oբյեկտի պահպանության իրականացման ծառայություն 2***</t>
  </si>
  <si>
    <t>Oբյեկտի պահպանության իրականացման ծառայություն 3***</t>
  </si>
  <si>
    <t>Oբյեկտի պահպանության իրականացման ծառայություն 4***</t>
  </si>
  <si>
    <t>ՓՈՍՏԱՅԻՆ ԾԱՌԱՅՈՒԹՅՈՒՆՆԵՐ</t>
  </si>
  <si>
    <t>64110000</t>
  </si>
  <si>
    <t>Փոստային ծառայություն</t>
  </si>
  <si>
    <t>ՑԱՆՑԱՅԻՆ, ՀԱՄԱՑԱՆՑԱՅԻՆ ԵՎ ՆԵՐՔԻՆ ԾԱՌԱՅՈՂԱԿԱՆ ԿԱՅՔԻ  (ՀԱՄԱԿԱՐԳՉԱՅԻՆ ԾՐԱԳՐԱՅԻՆ ՓԱԹԵԹՆԵՐ) ԵՎ ԿԱՅՔԻ ՍՊԱՍԱՐԿՄԱՆ ԾԱՌԱՅՈՒԹՅՈՒՆՆԵՐ</t>
  </si>
  <si>
    <t>72411500</t>
  </si>
  <si>
    <t>Համացանցային ծառայություն 1</t>
  </si>
  <si>
    <t>Համացանցային ծառայություն 2</t>
  </si>
  <si>
    <t>Ցանցային, համացանցային և ներքին ծառայողական կայքի (համակարգչային ծրագրային) փաթեթներ</t>
  </si>
  <si>
    <t>ՄԱՔՍԱՅԻՆ ԾԱՌԱՅՈՒԹՅՈՒՆՆԵՐ</t>
  </si>
  <si>
    <t>2016թ. ընթացքում առաքվող միջազգային բեռների մաքսային ձևակերպման միջնորդային ծառայությունների եվ մաքսային պահեստից ազգային պահեստ բեռների առաքման ծառայություններ,***</t>
  </si>
  <si>
    <t>1,435,000*</t>
  </si>
  <si>
    <t>Մաքսային պահեստի ծառայություններ</t>
  </si>
  <si>
    <t>2017թ. ընթացքում առաքվող միջազգային բեռների մաքսային ձևակերպման միջնորդային ծառայությունների եվ մաքսային պահեստից ազգային պահեստ բեռների առաքման ծառայություններ***</t>
  </si>
  <si>
    <t>1,410,000*</t>
  </si>
  <si>
    <t>ԱՐՏԱՔԻՆ ԱՆԿԱԽ ԱՈՒԴԻՏԻ ԾԱՌԱՅՈՒԹՅՈՒՆՆԵՐ</t>
  </si>
  <si>
    <t>ՍՏՈՒԳԱՉԱՓՄԱՆ ԾԱՌԱՅՈՒԹՅՈՒՆՆԵՐ</t>
  </si>
  <si>
    <t>Չափման միջոցների ստուգաչափման ծառայություններ***</t>
  </si>
  <si>
    <t>ԱՊԱՀՈՎԱԳՐԱԿԱՆ ԾԱՌԱՅՈՒԹՅՈՒՆՆԵՐ</t>
  </si>
  <si>
    <t>ԱՊՊԱ</t>
  </si>
  <si>
    <t>ՄԱՍՆԱԳԻՏԱԿԱՆ ՎԵՐԱՊԱՏՐԱՍՏՄԱՆ ԾԱՌԱՅՈՒԹՅՈՒՆՆԵՐ</t>
  </si>
  <si>
    <r>
      <rPr>
        <sz val="10"/>
        <rFont val="Calibri"/>
        <family val="2"/>
      </rPr>
      <t>«</t>
    </r>
    <r>
      <rPr>
        <sz val="10"/>
        <rFont val="Sylfaen"/>
        <family val="1"/>
      </rPr>
      <t>Օդակաթիլային և սուր աղիքային վարակների մանրէաբանություն» 
(մանրէաբանական լաբորատորիաների վարիչների, տեղակալի, բժիշկ մանրէաբանների համար) ***</t>
    </r>
  </si>
  <si>
    <t>Խմելու ջրի սանիտարա-մանրէաբանական հետազոտություն
 (մանրէաբանական լաբորատորիաների վարիչների, բժիշկ մանրէաբանների համար)***</t>
  </si>
  <si>
    <t>Սեռավարակների լաբորատոր ախտորոշման ժամանակակից մեթոդներ 
(բժիշկ մանրէաբանների, բժիշկ մակաբուծաբանների, բժիշկ վիրուսաբանների համար)***</t>
  </si>
  <si>
    <t xml:space="preserve">Մանրէաբանական լաբորատորիաների լաբորանտների աշխատանքի առանձնահատկությունները 
(մանրէաբանի լաբորանտների համար) *** </t>
  </si>
  <si>
    <t>Փորձարկման և տրամաչափարկման լաբորատորիաների իրազեկությանը ներկայացվող ընդհանուր պահանջները ԻՍՕ/ԻԷԿ 17025-2005 
(քիմիական և ճառագայթային , թունաբանական լաբորատորիաների վարիչների, տեղակալի, քիմիկների համար)***</t>
  </si>
  <si>
    <t>Փորձարկման և տրամաչափարկման լաբորատորիաների իրազեկությանը ներկայացվող ընդհանուր պահանջները ԻՍՕ/ԻԷԿ 17025-2005, (քիմիկի, թունաբանի լաբորանտների համար)***</t>
  </si>
  <si>
    <t>Մակաբուծաբանական լաբորատորիայում կիրառվող հետազոտությունների մեթոդներն ու մեթոդաբանությունները, լաբորատոր կենսաանվտանգության և կենսաապահովության, կանոններն ու պահանջները.
գործունեության որակի ապահովման սկզբունքները, 
,լաբորատոր հետազոտությունների արդյունքների հաշվառման և գնահատման, հաշվետվողականության, վերլուծության սկզբունքները: 
Մակաբուծաբանական լաբորատորիաների վարիչների, մակաբուծաբանների համար)***</t>
  </si>
  <si>
    <t>Մակաբուծաբանական լաբորատորիայում կիրառվող հետազոտությունների մեթոդներն ու մեթոդաբանությունները, լաբորատոր հետազոտությունների իրականացման տեխնիկան. նմուշառում և նմուշների առաջնային մշակում.
կենսաանվտանգության և կենսաապահովության, կանոններն ու պահանջները. լաբորատոր աշխատատեղի և հետազոտության համար անհրաժեշտ պարագաների, սպասքի, ներկանյութերի, ախտահանիչների նախապատրաստում. (մակաբուծաբանի լաբորանտների համար )***</t>
  </si>
  <si>
    <t>80000000</t>
  </si>
  <si>
    <t>Աշխատակիցների վերապատրաստման դասընթացներ ***</t>
  </si>
  <si>
    <t>ԱՎԻԱՍՊԱՍԱՐԿՄԱՆ ԾԱՌԱՅՈՒԹՅՈՒՆՆԵՐ</t>
  </si>
  <si>
    <t>ՍԵՐՏԻՖԻԿԱՏՆԵՐԻ ԳՐԱՆՑՄԱՆ ԾԱՌԱՅՈՒԹՅՈՒՆՆԵՐ</t>
  </si>
  <si>
    <t>ԱՅԼ ԾԱՌԱՅՈՒԹՅՈՒՆՆԵՐ</t>
  </si>
  <si>
    <t>Առանձնացված վիրտուալ ցանցի կենտրոնացված հանգույցի ծառայություն***</t>
  </si>
  <si>
    <t>1,184,600****</t>
  </si>
  <si>
    <t>Առանձնացված վիրտուալ ցանցի կենտրոնացված հանգույցի ծառայություն*** / մինչև 2017 թ. դեկտեմբերի 31-ը/</t>
  </si>
  <si>
    <t>1,049,600****</t>
  </si>
  <si>
    <t>GPS-GPRS տեղորոշման սարքավորումների միջոցով դիտանցման (մոնիթորինգի) ծառայություն**</t>
  </si>
  <si>
    <t>98111120</t>
  </si>
  <si>
    <t>Վտանգավոր օբյեկտների տեխնիկական անվտանգության փորձաքննության իրականացում***</t>
  </si>
  <si>
    <t>70311200</t>
  </si>
  <si>
    <t>Տարածքի վարձակալության ծառայություն</t>
  </si>
  <si>
    <t>48440000</t>
  </si>
  <si>
    <t>Հաշվապահական ծրագրի սպասարկում</t>
  </si>
  <si>
    <t>Հաշվապահական ծրագրի սպասարկում_1</t>
  </si>
  <si>
    <t>Հսկիչ դրամարկղային մեքենաների սպասարկում</t>
  </si>
  <si>
    <t>Մամուլում հայտարարությունների հրապարակում</t>
  </si>
  <si>
    <t>Գործք ամսագրի բաժանորդագրություն</t>
  </si>
  <si>
    <t>Տրանսպորտային միջոցների շուկայական արժեքների գնահատում***</t>
  </si>
  <si>
    <t>Նյութական արժեքների գնահատում</t>
  </si>
  <si>
    <t>Ստանդարտների բնագավառում տեղեկատվական ծառայություն***</t>
  </si>
  <si>
    <t>63100000</t>
  </si>
  <si>
    <t>Պահեստային պահատվության ծառայություններ***</t>
  </si>
  <si>
    <t>Թերթերում հայտարարությունների տպագրման ծառայություն</t>
  </si>
  <si>
    <t>Գովազդային հոդվածի տրամադրում***</t>
  </si>
  <si>
    <t>Վտանգավոր բեռների փոխադրման ծառայություններ</t>
  </si>
  <si>
    <t>Գույքի շուկայական արժեքի գնահատման ծառայություն</t>
  </si>
  <si>
    <t>Հավատարմագրման աշխատանքների իրականացում</t>
  </si>
  <si>
    <t>Վերապատրաստման մասնակիցների ընդունելություն և ծրագրի սպասարկման տեխնիկական աջակցում***</t>
  </si>
  <si>
    <t>55521500</t>
  </si>
  <si>
    <t>Ճաշկերույթի կազմակերպում (Կապան)</t>
  </si>
  <si>
    <t>Ճաշկերույթի կազմակերպում (Մարտունի)</t>
  </si>
  <si>
    <t>Ճաշկերույթի կազմակերպում (Վանաձոր)</t>
  </si>
  <si>
    <t>Սուրճի և Ճաշի ընդմիջում</t>
  </si>
  <si>
    <t>79540000</t>
  </si>
  <si>
    <t>Բանավոր թարգմանության ծառայություններ</t>
  </si>
  <si>
    <t>Լրագրողների համար դասընթացի մասնակիցների ընդունելություն և ծրագրի սպասարկման տեխնիկական աջակցում***</t>
  </si>
  <si>
    <t>Միջոցառումների հետ կապված ծառայություններ 1</t>
  </si>
  <si>
    <t>Միջոցառումների հետ կապված ծառայություններ 2</t>
  </si>
  <si>
    <t>Բեռնափոխադրման ծառայություններ</t>
  </si>
  <si>
    <t>ԳԱԶԱՍՊԱՌՄԱՆ ՀԱՄԱԿԱՐԳԻ ՏԵԽՆԻԿԱԿԱՆ ՍՊԱՍԱՐԿՄԱՆ ԾԱՌԱՅՈՒԹՅՈՒՆՆԵՐ</t>
  </si>
  <si>
    <t>Գազասպառման համակարգի վերատեղադրման աշխատանքների նախագիծ</t>
  </si>
  <si>
    <t>Գազասպառման համակարգի տեխնիկական սպասարկման ծառայություն</t>
  </si>
  <si>
    <t>ԱՇԽԱՏԱՆՔՆԵՐ</t>
  </si>
  <si>
    <t>ՏՊԱԳՐԱԿԱՆ ԱՇԽԱՏԱՆՔՆԵՐ</t>
  </si>
  <si>
    <t>79810000</t>
  </si>
  <si>
    <t>Պաստառների տպագրության աշխատանքներ</t>
  </si>
  <si>
    <t>79820000</t>
  </si>
  <si>
    <t>Տպագրական նյութերի համակարգչային մշակում</t>
  </si>
  <si>
    <t>50000 ***</t>
  </si>
  <si>
    <t>Հաճախակի հնչող հարցերի վերաբերյալ թերթիկների տպագրում</t>
  </si>
  <si>
    <t>Սեզոնային գրիպի դեմ կանխարգելիչ պատվաստումների վերաբերյալ  պաստառ 1-ի տպագրում</t>
  </si>
  <si>
    <t>Սեզոնային գրիպի դեմ կանխարգելիչ պատվաստումների վերաբերյալ  պաստառ 2-ի տպագրում</t>
  </si>
  <si>
    <t>Ծնողների համար սեզոնային գրիպի դեմ կանխարգելիչ պատվաստումների վերաբերյալ հուշաթերթերի տպագրում</t>
  </si>
  <si>
    <t>Հղիների համար սեզոնային գրիպի դեմ կանխարգելիչ պատվաստումների վերաբերյալ հուշաթերթերի տպագրում</t>
  </si>
  <si>
    <t>Քրոնիկ հիվանդների համար սեզոնային գրիպի դեմ կանխարգելիչ պատվաստումների վերաբերյալ հուշաթերթերի տպագրում</t>
  </si>
  <si>
    <t>Մեծահասակ ազգաբնակչության (65 տարեկանից բարձր) համար սեզոնային գրիպի դեմ կանխարգելիչ պատվաստումների վերաբերյալ հուշաթերթերի տպագրում</t>
  </si>
  <si>
    <t>Սեզոնային գրիպի  կանխարգելիչ պատվաստումների վերաբերյալ հանրամատչելի գրքույկի տպագրում</t>
  </si>
  <si>
    <t>ՇԻՆԱՐԱՐԱԿԱՆ ԱՇԽԱՏԱՆՔՆԵՐ</t>
  </si>
  <si>
    <t>Ընդհանուր տարածքի և «ՀՎԿ ազգային կենտրոն» ՊՈԱԿ-ի մասնաշենքերի ուժեղացման, արդիականացման, բարեկարգման և վերակառուցման աշխատանքներ 1(շարունակություն)</t>
  </si>
  <si>
    <t>ԲԸ</t>
  </si>
  <si>
    <t>Ընդհանուր տարածքի և «ՀՎԿ ազգային կենտրոն» ՊՈԱԿ-ի մասնաշենքերի ուժեղացման, արդիականացման, բարեկարգման և վերակառուցման աշխատանքների 1 (շարունակություն) տեխնիկական հսկողություն</t>
  </si>
  <si>
    <t>Ընդհանուր տարածքի և «ՀՎԿ ազգային կենտրոն» ՊՈԱԿ-ի մասնաշենքերի ուժեղացման, արդիականացման, բարեկարգման և վերակառուցման աշխատանքների 1 (շարունակություն) հեղինակային հսկողություն</t>
  </si>
  <si>
    <t>Ընդհանուր տարածքի և «ՀՎԿ ազգային կենտրոն» ՊՈԱԿ-ի մասնաշենքերի ուժեղացման, արդիականացման, բարեկարգման և վերակառուցման աշխատանքներ 2**</t>
  </si>
  <si>
    <t>Ընդհանուր տարածքի և «ՀՎԿ ազգային կենտրոն» ՊՈԱԿ-ի մասնաշենքերի ուժեղացման, արդիականացման, բարեկարգման և վերակառուցման աշխատանքներ 2</t>
  </si>
  <si>
    <t>Ընդհանուր տարածքի և «ՀՎԿ ազգային կենտրոն» ՊՈԱԿ-ի մասնաշենքերի ուժեղացման, արդիականացման, բարեկարգման և վերակառուցման աշխատանքների տեխնիկական հսկողություն 2**</t>
  </si>
  <si>
    <t>Ընդհանուր տարածքի և «ՀՎԿ ազգային կենտրոն» ՊՈԱԿ-ի մասնաշենքերի ուժեղացման, արդիականացման, բարեկարգման և վերակառուցման աշխատանքների տեխնիկական հսկողություն 2</t>
  </si>
  <si>
    <t>Ընդհանուր տարածքի և «ՀՎԿ ազգային կենտրոն» ՊՈԱԿ-ի մասնաշենքերի ուժեղացման, արդիականացման, բարեկարգման և վերակառուցման աշխատանքների հեղինակային հսկողություն 2**</t>
  </si>
  <si>
    <t>Ընդհանուր տարածքի և «ՀՎԿ ազգային կենտրոն» ՊՈԱԿ-ի մասնաշենքերի ուժեղացման, արդիականացման, բարեկարգման և վերակառուցման աշխատանքների հեղինակային հսկողություն 2</t>
  </si>
  <si>
    <t>Էլեկտրամատակարարման համակարգի ուժեղացման աշխատանքներ</t>
  </si>
  <si>
    <t>Էլեկտրամատակարարման համակարգի ուժեղացման աշխատանքների տեխնիկական հսկողություն</t>
  </si>
  <si>
    <t>Էլեկտրամատակարարման համակարգի ուժեղացման աշխատանքների հեղինակային հսկողություն</t>
  </si>
  <si>
    <t>ՀՀ ԱՆ ՀՎԿԱԿ ՊՈԱԿ-ի «Կոտայք» մասնաճյուղի Աբովյան մասնաշենքի  սառնարանային պահեստի ձևափոխման, վերակառուցման նագագծա-նախահաշվային փաստաթղթերի պատրաստման աշխատանքներ</t>
  </si>
  <si>
    <t>ՀՀ ԱՆ ՀՎԿԱԿ ՊՈԱԿ-ի «Շիրակ» մասնաճյուղի Գյումրի մասնաշենքի  սառնարանային պահեստի ձևափոխման, վերակառուցման նագագծա-նախահաշվային փաստաթղթերի պատրաստման աշխատանքներ</t>
  </si>
  <si>
    <t>ՀՀ ԱՆ ՀՎԿԱԿ ՊՈԱԿ-ի «Տավուշ» մասնաճյուղի Իջևան մասնաշենքի  սառնարանային պահեստի կառուցման նագագծա-նախահաշվային փաստաթղթերի պատրաստման աշխատանքներ</t>
  </si>
  <si>
    <t>ՀՀ ԱՆ ՀՎԿԱԿ ՊՈԱԿ-ի «Արագածոտն» մասնաճյուղի Աշտարակի մասնաշենքի  սառնարանային պահեստի ձևափոխման, վերակառուցման նագագծա-նախահաշվային փաստաթղթերի պատրաստման աշխատանքներ</t>
  </si>
  <si>
    <t>ՀՀ ԱՆ ՀՎԿԱԿ ՊՈԱԿ-ի «Արարատ» մասնաճյուղի Արտաշատ մասնաշենքի  սառնարանային պահեստի ձևափոխման, վերակառուցման նագագծա-նախահաշվային փաստաթղթերի պատրաստման աշխատանքներ</t>
  </si>
  <si>
    <t>ՀՀ ԱՆ ՀՎԿԱԿ ՊՈԱԿ-ի «Արմավիր» մասնաճյուղի Էջմիածին մասնաշենքի  սառնարանային պահեստի ձևափոխման, վերակառուցման նագագծա-նախահաշվային փաստաթղթերի պատրաստման աշխատանքներ</t>
  </si>
  <si>
    <t>ԳՆՈՒՄ ՉՀԱՆԴԻՍԱՑՈՂ ԱՅԼ ԾԱԽՍԵՐ</t>
  </si>
  <si>
    <t>Օգնություն գիտաժողովի կազմակերպան հարցում</t>
  </si>
  <si>
    <t>Նյութերի ներմուծման եզրակացություն***</t>
  </si>
  <si>
    <t>Դեղերի ներմուծման եզրակացություն***</t>
  </si>
  <si>
    <t>*Տվյալը միջինացված ցուցանիշ է, որը հիմնված է շուկայի ուսումնասիրության վրա:</t>
  </si>
  <si>
    <t>**Գնումը իրկանացվելու է գնումների մասին ՀՀ օրենքի 14-րդ հոդվածի 7-րդ ենթակետի (2016  թվականի  դեկտեմբերի 16-ին ընդունված Գնումների մասին ՀՀ օրենքի 15-րդ հոդվածի 6-րդ ենթակետի) համաձայն:</t>
  </si>
  <si>
    <t>***«Ընդամենը» սյունյակում արտացոլված է տվյալ ծառայության գնման համար պայմանագրով նախատեսված առավելագույն ծավալը:</t>
  </si>
  <si>
    <t>**** Տվյալը սահմանում է ամբողջ ծավալով ծառայության մատուցման ամսական վճարի գումարը:</t>
  </si>
  <si>
    <t xml:space="preserve">ԳԼԽԱՎՈՐ  ՏՆՕՐԵՆ `                                </t>
  </si>
  <si>
    <t>ԱՐՏԱՎԱԶԴ  ՎԱՆՅԱՆ</t>
  </si>
  <si>
    <t>05.10.2017թ.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</si>
</sst>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  <numFmt numFmtId="166" formatCode="_-* #,##0\ _р_._-;\-* #,##0\ _р_._-;_-* &quot;-&quot;??\ 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GHEA Grapalat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  <charset val="204"/>
    </font>
    <font>
      <i/>
      <sz val="10"/>
      <name val="Sylfaen"/>
      <family val="1"/>
    </font>
    <font>
      <b/>
      <i/>
      <sz val="10"/>
      <name val="Sylfae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vertAlign val="superscript"/>
      <sz val="10"/>
      <name val="Sylfaen"/>
      <family val="1"/>
    </font>
    <font>
      <sz val="10"/>
      <name val="Calibri"/>
      <family val="2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164" fontId="7" fillId="0" borderId="0" applyFont="0" applyFill="0" applyBorder="0" applyAlignment="0" applyProtection="0"/>
    <xf numFmtId="0" fontId="11" fillId="0" borderId="0"/>
    <xf numFmtId="165" fontId="4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0" fontId="13" fillId="0" borderId="0"/>
    <xf numFmtId="0" fontId="13" fillId="0" borderId="0"/>
    <xf numFmtId="0" fontId="12" fillId="4" borderId="1" applyNumberFormat="0" applyFont="0" applyAlignment="0" applyProtection="0"/>
    <xf numFmtId="0" fontId="12" fillId="0" borderId="0"/>
    <xf numFmtId="0" fontId="16" fillId="2" borderId="0" applyNumberFormat="0" applyBorder="0" applyAlignment="0" applyProtection="0"/>
    <xf numFmtId="0" fontId="13" fillId="0" borderId="0"/>
    <xf numFmtId="0" fontId="13" fillId="0" borderId="0"/>
    <xf numFmtId="0" fontId="1" fillId="0" borderId="0"/>
    <xf numFmtId="0" fontId="12" fillId="0" borderId="0"/>
    <xf numFmtId="0" fontId="17" fillId="0" borderId="0"/>
    <xf numFmtId="0" fontId="11" fillId="0" borderId="0"/>
    <xf numFmtId="0" fontId="1" fillId="0" borderId="0"/>
    <xf numFmtId="0" fontId="11" fillId="0" borderId="0"/>
  </cellStyleXfs>
  <cellXfs count="179">
    <xf numFmtId="0" fontId="0" fillId="0" borderId="0" xfId="0"/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left" vertical="center" wrapText="1"/>
    </xf>
    <xf numFmtId="4" fontId="6" fillId="0" borderId="3" xfId="5" applyNumberFormat="1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left" vertical="center" wrapText="1"/>
    </xf>
    <xf numFmtId="4" fontId="8" fillId="0" borderId="3" xfId="5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9" fillId="0" borderId="3" xfId="5" applyNumberFormat="1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4" fontId="5" fillId="0" borderId="3" xfId="5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6" fillId="0" borderId="3" xfId="5" applyNumberFormat="1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left" vertical="center" wrapText="1"/>
    </xf>
    <xf numFmtId="0" fontId="5" fillId="0" borderId="5" xfId="4" applyFont="1" applyFill="1" applyBorder="1" applyAlignment="1">
      <alignment horizontal="center" vertical="center" wrapText="1"/>
    </xf>
    <xf numFmtId="4" fontId="5" fillId="0" borderId="5" xfId="5" applyNumberFormat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left" vertical="center" wrapText="1"/>
    </xf>
    <xf numFmtId="0" fontId="5" fillId="0" borderId="7" xfId="4" applyFont="1" applyFill="1" applyBorder="1" applyAlignment="1">
      <alignment horizontal="center" vertical="center" wrapText="1"/>
    </xf>
    <xf numFmtId="4" fontId="5" fillId="0" borderId="7" xfId="5" applyNumberFormat="1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left" vertical="center" wrapText="1"/>
    </xf>
    <xf numFmtId="4" fontId="5" fillId="0" borderId="9" xfId="5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4" applyNumberFormat="1" applyFont="1" applyFill="1" applyBorder="1" applyAlignment="1">
      <alignment horizontal="center" vertical="center"/>
    </xf>
    <xf numFmtId="4" fontId="5" fillId="0" borderId="7" xfId="3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shrinkToFit="1"/>
    </xf>
    <xf numFmtId="4" fontId="5" fillId="0" borderId="11" xfId="4" applyNumberFormat="1" applyFont="1" applyFill="1" applyBorder="1" applyAlignment="1">
      <alignment horizontal="center" vertical="center"/>
    </xf>
    <xf numFmtId="4" fontId="5" fillId="0" borderId="7" xfId="5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5" fillId="0" borderId="7" xfId="6" applyFont="1" applyFill="1" applyBorder="1" applyAlignment="1">
      <alignment horizontal="left" vertical="center" wrapText="1"/>
    </xf>
    <xf numFmtId="4" fontId="5" fillId="0" borderId="7" xfId="7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8" applyFont="1" applyFill="1" applyBorder="1" applyAlignment="1">
      <alignment horizontal="center" vertical="center" wrapText="1"/>
    </xf>
    <xf numFmtId="4" fontId="5" fillId="0" borderId="7" xfId="9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7" xfId="8" applyFont="1" applyFill="1" applyBorder="1" applyAlignment="1">
      <alignment horizontal="left" vertical="center" wrapText="1"/>
    </xf>
    <xf numFmtId="0" fontId="5" fillId="0" borderId="7" xfId="10" applyFont="1" applyFill="1" applyBorder="1" applyAlignment="1">
      <alignment horizontal="center" vertical="center" wrapText="1"/>
    </xf>
    <xf numFmtId="0" fontId="5" fillId="0" borderId="7" xfId="11" applyFont="1" applyFill="1" applyBorder="1" applyAlignment="1">
      <alignment horizontal="center" vertical="center" wrapText="1"/>
    </xf>
    <xf numFmtId="4" fontId="5" fillId="0" borderId="7" xfId="12" applyNumberFormat="1" applyFont="1" applyFill="1" applyBorder="1" applyAlignment="1">
      <alignment horizontal="center" vertical="center" wrapText="1"/>
    </xf>
    <xf numFmtId="4" fontId="5" fillId="0" borderId="7" xfId="1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left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left" vertical="center" wrapText="1"/>
    </xf>
    <xf numFmtId="4" fontId="5" fillId="0" borderId="13" xfId="5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6" fillId="0" borderId="13" xfId="5" applyNumberFormat="1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  <xf numFmtId="4" fontId="5" fillId="0" borderId="7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7" xfId="10" applyFont="1" applyFill="1" applyBorder="1" applyAlignment="1">
      <alignment horizontal="left" vertical="center" wrapText="1"/>
    </xf>
    <xf numFmtId="0" fontId="5" fillId="0" borderId="7" xfId="1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left" vertical="center" wrapText="1"/>
    </xf>
    <xf numFmtId="0" fontId="5" fillId="0" borderId="19" xfId="4" applyFont="1" applyFill="1" applyBorder="1" applyAlignment="1">
      <alignment horizontal="center" vertical="center" wrapText="1"/>
    </xf>
    <xf numFmtId="4" fontId="5" fillId="0" borderId="19" xfId="5" applyNumberFormat="1" applyFont="1" applyFill="1" applyBorder="1" applyAlignment="1">
      <alignment horizontal="center" vertical="center"/>
    </xf>
    <xf numFmtId="4" fontId="5" fillId="0" borderId="20" xfId="5" applyNumberFormat="1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" fontId="5" fillId="0" borderId="16" xfId="5" applyNumberFormat="1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3" xfId="4" applyFont="1" applyFill="1" applyBorder="1" applyAlignment="1">
      <alignment horizontal="left" vertical="center" wrapText="1"/>
    </xf>
    <xf numFmtId="0" fontId="5" fillId="0" borderId="23" xfId="4" applyFont="1" applyFill="1" applyBorder="1" applyAlignment="1">
      <alignment horizontal="center" vertical="center" wrapText="1"/>
    </xf>
    <xf numFmtId="4" fontId="5" fillId="0" borderId="23" xfId="5" applyNumberFormat="1" applyFont="1" applyFill="1" applyBorder="1" applyAlignment="1">
      <alignment horizontal="center" vertical="center"/>
    </xf>
    <xf numFmtId="4" fontId="5" fillId="0" borderId="24" xfId="5" applyNumberFormat="1" applyFont="1" applyFill="1" applyBorder="1" applyAlignment="1">
      <alignment horizontal="center" vertical="center"/>
    </xf>
    <xf numFmtId="0" fontId="5" fillId="0" borderId="25" xfId="4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166" fontId="5" fillId="0" borderId="7" xfId="5" applyNumberFormat="1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left" vertical="center" wrapText="1"/>
    </xf>
    <xf numFmtId="1" fontId="5" fillId="0" borderId="27" xfId="13" applyNumberFormat="1" applyFont="1" applyFill="1" applyBorder="1" applyAlignment="1">
      <alignment horizontal="center" vertical="center" wrapText="1"/>
    </xf>
    <xf numFmtId="1" fontId="5" fillId="0" borderId="5" xfId="13" applyNumberFormat="1" applyFont="1" applyFill="1" applyBorder="1" applyAlignment="1">
      <alignment horizontal="center" vertical="center"/>
    </xf>
    <xf numFmtId="0" fontId="5" fillId="0" borderId="5" xfId="13" applyFont="1" applyFill="1" applyBorder="1" applyAlignment="1">
      <alignment horizontal="center" vertical="center" wrapText="1"/>
    </xf>
    <xf numFmtId="4" fontId="5" fillId="0" borderId="5" xfId="13" applyNumberFormat="1" applyFont="1" applyFill="1" applyBorder="1" applyAlignment="1">
      <alignment horizontal="center" vertical="center" wrapText="1"/>
    </xf>
    <xf numFmtId="4" fontId="5" fillId="0" borderId="5" xfId="2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5" fillId="0" borderId="28" xfId="13" applyNumberFormat="1" applyFont="1" applyFill="1" applyBorder="1" applyAlignment="1">
      <alignment horizontal="center" vertical="center" wrapText="1"/>
    </xf>
    <xf numFmtId="1" fontId="5" fillId="0" borderId="7" xfId="13" applyNumberFormat="1" applyFont="1" applyFill="1" applyBorder="1" applyAlignment="1">
      <alignment horizontal="center" vertical="center"/>
    </xf>
    <xf numFmtId="0" fontId="5" fillId="0" borderId="7" xfId="13" applyFont="1" applyFill="1" applyBorder="1" applyAlignment="1">
      <alignment horizontal="center" vertical="center" wrapText="1"/>
    </xf>
    <xf numFmtId="4" fontId="5" fillId="0" borderId="7" xfId="13" applyNumberFormat="1" applyFont="1" applyFill="1" applyBorder="1" applyAlignment="1">
      <alignment horizontal="center" vertical="center" wrapText="1"/>
    </xf>
    <xf numFmtId="4" fontId="5" fillId="0" borderId="7" xfId="2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7" xfId="4" applyNumberFormat="1" applyFont="1" applyFill="1" applyBorder="1" applyAlignment="1">
      <alignment horizontal="center" vertical="center"/>
    </xf>
    <xf numFmtId="1" fontId="5" fillId="0" borderId="29" xfId="13" applyNumberFormat="1" applyFont="1" applyFill="1" applyBorder="1" applyAlignment="1">
      <alignment horizontal="center" vertical="center" wrapText="1"/>
    </xf>
    <xf numFmtId="49" fontId="5" fillId="0" borderId="9" xfId="4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5" fillId="0" borderId="3" xfId="5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31" xfId="4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center" vertical="center"/>
    </xf>
    <xf numFmtId="4" fontId="5" fillId="0" borderId="26" xfId="5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left" vertical="center"/>
    </xf>
    <xf numFmtId="0" fontId="5" fillId="0" borderId="7" xfId="4" applyFont="1" applyFill="1" applyBorder="1" applyAlignment="1">
      <alignment horizontal="left" vertical="center"/>
    </xf>
    <xf numFmtId="0" fontId="5" fillId="0" borderId="23" xfId="4" applyFont="1" applyFill="1" applyBorder="1" applyAlignment="1">
      <alignment horizontal="center" vertical="center"/>
    </xf>
    <xf numFmtId="4" fontId="5" fillId="0" borderId="4" xfId="5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 applyProtection="1">
      <alignment horizontal="left" vertical="center" wrapText="1"/>
      <protection locked="0" hidden="1"/>
    </xf>
    <xf numFmtId="41" fontId="5" fillId="0" borderId="5" xfId="1" applyNumberFormat="1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center" wrapText="1"/>
      <protection locked="0" hidden="1"/>
    </xf>
    <xf numFmtId="0" fontId="5" fillId="0" borderId="7" xfId="0" applyFont="1" applyFill="1" applyBorder="1" applyAlignment="1" applyProtection="1">
      <alignment horizontal="left" vertical="center" wrapText="1"/>
      <protection locked="0" hidden="1"/>
    </xf>
    <xf numFmtId="41" fontId="5" fillId="0" borderId="7" xfId="1" applyNumberFormat="1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center"/>
      <protection locked="0" hidden="1"/>
    </xf>
    <xf numFmtId="3" fontId="5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 hidden="1"/>
    </xf>
    <xf numFmtId="0" fontId="5" fillId="0" borderId="9" xfId="0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left" vertical="center" wrapText="1"/>
    </xf>
    <xf numFmtId="4" fontId="6" fillId="0" borderId="7" xfId="5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" fillId="0" borderId="9" xfId="13" applyFont="1" applyFill="1" applyBorder="1" applyAlignment="1">
      <alignment horizontal="center" vertical="center" wrapText="1"/>
    </xf>
    <xf numFmtId="0" fontId="5" fillId="0" borderId="34" xfId="4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left" vertical="center" wrapText="1"/>
    </xf>
    <xf numFmtId="4" fontId="6" fillId="0" borderId="9" xfId="5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0" fontId="6" fillId="0" borderId="35" xfId="4" applyFont="1" applyFill="1" applyBorder="1" applyAlignment="1">
      <alignment horizontal="left" vertical="center" wrapText="1"/>
    </xf>
    <xf numFmtId="0" fontId="6" fillId="0" borderId="36" xfId="4" applyFont="1" applyFill="1" applyBorder="1" applyAlignment="1">
      <alignment horizontal="left" vertical="center" wrapText="1"/>
    </xf>
    <xf numFmtId="0" fontId="6" fillId="0" borderId="37" xfId="4" applyFont="1" applyFill="1" applyBorder="1" applyAlignment="1">
      <alignment horizontal="left" vertical="center" wrapText="1"/>
    </xf>
    <xf numFmtId="4" fontId="5" fillId="0" borderId="7" xfId="3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left" vertical="center" wrapText="1"/>
    </xf>
    <xf numFmtId="4" fontId="9" fillId="0" borderId="23" xfId="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23">
    <cellStyle name="Bad" xfId="3" builtinId="27"/>
    <cellStyle name="Comma" xfId="1" builtinId="3"/>
    <cellStyle name="Comma 2" xfId="5"/>
    <cellStyle name="Comma 2 2" xfId="7"/>
    <cellStyle name="Comma 4" xfId="9"/>
    <cellStyle name="Good" xfId="2" builtinId="26"/>
    <cellStyle name="Good 2" xfId="14"/>
    <cellStyle name="Normal" xfId="0" builtinId="0"/>
    <cellStyle name="Normal 2" xfId="4"/>
    <cellStyle name="Normal 2 2" xfId="13"/>
    <cellStyle name="Normal 2 3 2" xfId="15"/>
    <cellStyle name="Normal 2 3 2 2" xfId="11"/>
    <cellStyle name="Normal 2 4" xfId="16"/>
    <cellStyle name="Normal 2 4 2" xfId="10"/>
    <cellStyle name="Normal 2 5" xfId="6"/>
    <cellStyle name="Normal 3" xfId="8"/>
    <cellStyle name="Normal 3 2" xfId="17"/>
    <cellStyle name="Normal 4" xfId="18"/>
    <cellStyle name="Normal 8" xfId="19"/>
    <cellStyle name="Note 2" xfId="12"/>
    <cellStyle name="Обычный 2" xfId="20"/>
    <cellStyle name="Обычный 3" xfId="21"/>
    <cellStyle name="Обычный_Лист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30400000"/>
  <ax:ocxPr ax:name="SigSerialNumber" ax:value="0"/>
  <ax:ocxPr ax:name="SigValueKind" ax:value="4"/>
  <ax:ocxPr ax:name="SigKind" ax:value="1"/>
  <ax:ocxPr ax:name="SigXpCompatible" ax:value="2"/>
  <ax:ocxPr ax:name="SigSizePack" ax:value="1xYAACEKAAA="/>
  <ax:ocxPr ax:name="SigDrawingDetails" ax:value="1"/>
  <ax:ocxPr ax:name="SigDrawTitles" ax:value="0"/>
  <ax:ocxPr ax:name="SigHashAlg" ax:value="32772"/>
  <ax:ocxPr ax:name="SigImageFormat" ax:value="1"/>
  <ax:ocxPr ax:name="SigExcelScope" ax:value="1"/>
  <ax:ocxPr ax:name="SigExcelApplSigningElements" ax:value="1"/>
  <ax:ocxPr ax:name="SigExcelSheetNumber" ax:value="1"/>
  <ax:ocxPr ax:name="SigExcelSelectionPack" ax:value="AQAAAAEAAAD5BAAAC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EmptyFieldLabel" ax:value="CoSign Digital Signature"/>
  <ax:ocxPr ax:name="SigTimePack" ax:value="TwBjAHQAIAA1ACAAMgAwADEANwAgADEAMgA6ADEANgAgAFAATQAAAAAAAAAAAAAAAAAAAAAAAAAAAAAAAAAAAAAAAAAAAAAAAAAAAAAAAAAAAAAAAAAAAAAAAAAAAAAAAAAAAAAAAAAAAAAAAAAAAAAAAAAAAAAAAAAAAAAAAADhBwoABAAFAAwAEAA6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1,ArGrDigsig1"/>
  <ax:ocxPr ax:name="SigBmpGraphics" ax:value="KAAAAA4CAAC1AAAAAQABAAAAAAAUMAAAlBEAAJQRAAACAAAAAgAAAAAAAAD///8A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wP///////////////////////////////+D////////////////////////////////////////////////////////Af///////////////////////////////wB///////////////////////////////////////////////////////4A///////////////////////////////+AD///////////////////////////////////////////////////////gA///////////////////////////////wAB//////////////////////////////////////////////////////8EA///////////////////////////////BgB//////////////////////////////////////////////////////w4B//////////////////////////////4PgD//////////////////////////////////////////////////////D4B//////////////////////////////h/gH/////////////////////////////////////////////////////8P4D/////////////////////////////+H/wH/////////////////////////////////////////////////////w/wH/////////////////////////////wf/gP/////////////////////////////////////////////////////D/wP/////////////////////////////D//Af////////////////////////////////////////////////////4P/gf////////////////////////////8P//A/////////////////////////////////////////////////////h//A/////////////////////////////w//+B////////////////////////////////////////////////////+H/+B/////////////////////////////D//8D////////////////////////////////////////////////////8P/8D////////////////////////////8P//4H////////////////////////////////////////////////////w//4P////////////////////////////w///wP////////////////////////////////////////////////////D//wf////////////////////////////D///g////////////////////////////////////////////////////8H//g////////////////////////////8P///B////////////////////////////////////////////////////4f/+B////////////////////////////w///+D////////////////////////////////////////////////////h//8H////////////////////////////D///4H///////////////////////////////////////////////////+H//4P///////////////////////////8P///wP///////////////////////////////////////////////////4P//wf///////////////////////////w////gf///////////////////////////////////////////////////w///A////////////////////////////h////A////////////////////////////////////////////////////D//+D///////////////////////////+H///+B///////////////////////////////////////////////////8H//8H///////////////////////////4f///8H///////////////////////////////////////////////////4f//4P///////////////////////////h////4P///////////////////////////////////////////////////g///gf//////////////////////////+H////wf///////////////////////////////////////////////////B///B/B/////////////////////////4P////B///////////////////////////////////////////////////8D//+D4H/////////////////////////w////+D///////////////////////////////////////////////////4H//8GAf/////////////////////////D////8H///////////////////////////////////////////////////wP//wAD/////////////////////////8H////wP///////////////////////////////////////////////////gf//gA//////////////////////////4f////gf///////////////////////////////////////////////////AH//AP//////////////////////////h/////A///////////////////////////////////////////////////+AH/8B//////////////////////////+D////+D///////////////////////////////////////////////////8AH+AH//////////////////////////8H////8H///////////////////////////////////////////////////8AAAAP//////////////////////////wf////4P////////////////////////////////////////////////////AAAAf//////////////////////////g/////gf////////////////////////////////////////////////////AAHA///////////////////////////B/////A/////////////////////////////////////////////////////gD+D//////////////////////////8H////+B///////////////////////////////////////////////////////8H//////////////////////////4P////8H///////////////////////////////////////////////////////4P//////////////////////////wf////4P///////////////////////////////////////////////////////gf//////////////////////////A/////wf///////////////////////////////////////////////////////A//////////////////////////+B/////B///////////////////////////////////////////////////////+B//////////////////////////8D////+D///////////////////////////////////////////////////////8H//////////////////////////4D////8H///////////////////////////////////////////////////////4P//////////////////////////wH////wP///////////////////////////////////////////////////////wf//////////////////////////gP////g////////////////////////////////////////////////////////A///////////////////////////gP////B///////////////////////////////////////////////////////+B///////////////////////////Af///+D///////////////////////////////////////////////////////8D//////////////////////////+Af///4H///////////////////////////////////////////////////////4P//////////////////////////+A////wP////////////////////////////////8AB////////////////////wf//////////////////////////8A////gf////////////////////////////////gAB////////////////////g///////////////////////////8B////A////////////////////////////////8AAA//+H///////////////+B///////////////////////////4B///+D////////////////////////////////wAAA//4f///////////////8D///////////////////////////4D///8H////////////////////////////////D/wA//h////////////////4H///////////////////////////wD///4P///////////////////////////////4f/wA/8P////////////////wP///////////////////////////wB///g////////////////////////////////h//4Afw/////////////////g////////////////////////////gB///B///////////////////////////////+H//4AfD/////////////////B////////////////////////////gA//+D///////////////////////////////4f//4A8P////////////////+D////////////////////////////gA//4H///////////////////////////////g///4Bwf/////////////8P/4H/8AP////////////////////////wA//wf///////////////////////////////D///8Dh//////////////AH/wP/wAP////////////////////////wAf/g///////////////////////////////8P///4CH////B////////8AD/gfgAAP////////////////////////4Af/B///////////////////////////////w////wAP///8H////////wAD/A+AAAP////////////////////////4Af8D///////////////////////////////D////gAf///wf///////+CAH+B4A+Af///////////j////////////4AP4H//////////////////////////////8H////gB////j////////4fAP8DwB+A4Af/////wAf+H////////////8ADwP//////////////////////////////4f////AH/////////////h/gP4HwD+BgAf/////AAP4P////////////8ABgf//////////////////////////////h/////Af////////////+H/APwP4H8AAAH////4AAHgf//gP////////8ABA//////////////////////////////+H/////A/////////////4P+APgfgP4AAAH4B//wAADA//+AD////////+ACB//////////////////////////////4P////+A/////////////w/+AfA/AHwAMADgAH/B8AAB//wAHAAP//////gAD//////////////////////////////w/////4B////////////wB/+AeB+AfwAeAAAAD+D+AAH//gAEAAH//////wAH//////////////////////////////D/////gB///////////+CD/+AcD8B/wA/AAAAB8H/AAP/+AAAAAD//////gQP/////////////////////////////8H////+AD///////////4IP/8A4H8D/gB/AA4ABwD/gAf/+DAAAABAH////zgf/////////////////////////////4f////wwH///////////hwf/8AwPwP/AD/gB/ADgH/4A//8PAAeAAAH/////A//////////////////////////////g////+DwP///////////Dg//8Ag/g/+AH/wB/gDAP/4B//w+AA/AAAB////+D//////////////////////////////D////wPgf//////////8CB//4BB+D/+AP/gB/wHAP/wD/+B8AD/gAAB8B//8H/////////////////////////////8H////A/A///////////wAH//4CD+//8Af/AD/gHAf/gP/8D4AH/wAAAwA//4P/////////////////////////////4f///+D+B///////////gIf//4AH///8B/+AH/gOA//Af/wH4AP/wBgAAAH/gf/////////////////////////////g////4H8D///////////gB///wAf///8D/+Af/AOB/+A//gP4Af/wDwAAAH/A//////////////////////////////D////gf4H///////////gH///gA////4H/8B//AMD/8B//Af4A//gDwAAAH+B/////////////////////////////8H////h/wP//////////+Af///AB////wf/4D/+AYH/wH/+B/4B//gH4AIAH8D/////////////////////////////4P////v/gf//////////+D////AD////B//wH/+AwP/gf/+H/4D//gH8AfAD4D/////////////////////////////gf//////A////////////////+AH///+H//gf/+Bg//B//4//wP//AH8AfADwH/////////////////////////////B//////+B////////////////+AP///9///B//8BD/+H/////A///AH4AfAHgP////////////////////////////+D//////8D////////////////8A////////v//4AP/+//////H//8AfwA/APgP////////////////////////////8H////D/4H////////////////8B///////////wA////////////4B/gB/gPAf////////////////////////////wP///8H/wP////////////////4D///////////wD////////////gH/AH/AOA/////////////////////////////g////wH/gf////////////////4H///////////gP////////////A/+Af+AOB/////////////////////////////B////gP/A/////////////////wP///////////Af///////////wA/8H/+AcD////////////////////////////+D////Af+B/////////////////gf//////////8A///////////+AAf5//+A4H////////////////////////////4H////A/8D/////////////////Af//////////wA///////////wAAP///+AwP////////////////////////////wP///+B/4H////////////////+A//////////+EB//////////+AAAf///8Bgf////////////////////////////gf///8D/wP////////////////8B//////////4YD//////////wP4A////4DA/////////////////////////////A////4H/gf////////////////4D//////////g4D//////////B/8Af///4CB////////////////////////////+D////wP/A/////////////////gH//////////DwH/////////4P/8Af///wEB////////////////////////////8H////gf+D/////////////////AP/////////8PgP/////////w//4A////gAD////////////////////////////4P////B/8H////////////////+Af/////////w/gf/////////D//4Af///gAH////////////////////////////gf///+D/4P////////////////4A//////////B/Af////////8H//8A////AAP////////////////////////////B////8H/gf////////////////wB/////////+H+A/////////4P//4B////AAf///////////////////////////+D////wP/A/////////////////gH/////////4P8B/////////g///4D////AA////////////////////////////8H////gP+D////////////////+AP/////////w/8D/////////B///4H///+AA////////////////////////////wP////Af8H////////////////8Af/////////B/4H////////+D///wH///+AB////////////////////////////gf///+A/4P////////////////4A/////////+H/wP////////4H///gP///+AD////////////////////////////A////+B/gf////////////////gB/////////4P/gf////////wP///A////8AH///////////////////////////+B////8D/A/////////////////AD/////////w//A/////////gP///B////8AP///////////////////////////8D////4H+B////////////////+AH/////////B/+B/////////Af//8H////8Af///////////////////////////4H////wP8H////////////////4AP////////+H/8D////////+A///gf////4A////////////////////////////wf////g/4P////////////////wAf////////4P/4H////////+B///B/////wB////////////////////////////g/////B/w/////////////////BA/////////w//wP////////8D//8P/////gD////////////////////////////B////+D/B////////////////+CD/////////B//gf////////4H//9//////gH///////////////////////////8H////4H+D////////////////8EH////////+D//A/////////wP/////////AP///////////////////////////4P////wP4P////////////////wIf////////4D/+B/////////gP/////////Af///////////////////////////wf////gfwf////////////////gg/////////wH/8D/////////Af////////+Af///////////////////////////B/////A/g/////////////////BB/////////gP/4P////////+Af////////+A///////////////////////////+D////+B+B////////////////+AD/////////gP/w/////////+A/////////8A///////////////////////////8H////8D8H////////////////4AP/////////AP/D/////////8A/////////4B///////////////////////////wP////4H4P////////////////wQf////////+AP8P/////////8A/////////wB///////////////////////////g4////wPw/////////////////gg/////////+APw//////////4B/////////gD///////////////////////////BD////gfB/////////////////AD/////////+ACD//////////4B/////////AD//////////////////////////+AP////A+H////////////////8AH/////////+AAP//////////4B////////+AH//////////////////////////4Af///+B4P////////////////4AP/////////+AB///////////wD////////8AP//////////////////////////wB////8Bw/////////////////wA//////////+AP///////////wD////////4AP//////////////////////////gH////4DB/////////////////gB///////////j////////////wD////////4Af//////////////////////////Af////wCH/////////////////AH////////////////////////gH////////wA///////////////////////////H/////wAf////////////////+AP////////////////////////gH////////gB/////////////////////////////////gB/////////////////8Af////////////////////////gH////////gD/////////////////////////////////gP/////////////////4B/////////////////////////AH////////AH/////////////////////////////////j//////////////////wH/////////////////////////AH////////AP////////////////////////////////////////////////////wf/////////////////////////AH///////+A/////////////////////////////////////////////////////3//////////////////////////AD///////+D////////////////////////////////////////////////////////////////////////////////AB///////8P////////////////////////////////////////////////////////////////////////////////AA/////////////////////////////////////////////////////////////////////////////////////////AAf////////////////////////////////////////////////////////////////////////////////////////gAf////////////////////////////////////////////////////////////////////////////////////////wAP////////////////////////////////////////////////////////////////////////////////////////4AP////////////////////////////////////////////////////////////////////////////////////////8AH////////////////////////////////////////////////////////////////////////////////////////8AH////////////////////////////////////////////////////////////////////////////////////////+AD////////////////////////////////////////////////////////////////////////////////////////+AB/////////////////////////////////////////////////////////////////////////////////////////AAf////////////////////////////////////////////////////////////////////////////////////////AAP////////////////////////////////////////////////////////////////////////////////////////gAD////////////////////////////////////////////////////////////////////////////////////////wAAf///////////////////////////////////////////////////////////////////////////////////////8AAH///////////////////////////////////////////////////////////////////////////////////////+AAD////////////////////////////////////////////////////////////////////////////////////////gAA////////////////////////////////////////////////////////////////////////////////////////8AAf////////////////////////////////////////////////////////////////////////////////////////AAH////////////////////////////////////////////////////////////////////////////////////////gAAf///////////////////////////////////////////////////////////////////////////////////////4AAB//////D////////////////////////////////////////////////////////////////////////////////8AAAf////8D/////////////////////////////////////////////////////////////////////////////////AAAH////wD/////////////////////////////////////////////////////////////////////////////////8AAB////AB//////////////////////////////////////////////////////////////////////////////////wAAf///gB//////////////////////////////////////////////////////////////////////////////////8AAP///gB///////////////////////////////////////////////////////////////////////////////////AAD///gB///////////////////////////////////////////////////////////////////////////////////wAAf//wB///////////////////////////////////////////////////////////////////////////////////8AAD//wD///////////////////////////////////////////////////////////////////////////////////+AAA//wD////////////////////////////////////////////////////////////////////////////////////gAAH/wD////////////////////////////////////////////////////////////////////////////////////8AAAHgH/////////////////////////////////////////////////////////////////////////////////////gAAAgP/////////////////////////////////////////////////////////////////////////////////////4AAAAf//////////////////////////////////////////////////////////////////////////////////////AAAB////////////////////////////////////////////////////////////////////////////////////////AAH////////////////////////////////////////////////////////////////////////////////////////4A//////////////////////////////////////////////////////////////////////////////////////////n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8="/>
  <ax:ocxPr ax:name="SigSignatureValue" ax:value="MIIHNAYJKoZIhvcNAQcCoIIHJTCCByECAQExDzANBgkqhkiG9w0BAQUFADALBgkqhkiG9w0BBwGgggStMIIEqTCCA5GgAwIBAgIQd9vcKX+cRgGp82E8spDKPjANBgkqhkiG9w0BAQUFADB+MQswCQYDVQQGEwJBTTEiMCAGA1UEChMZU3RhZmYgb2YgR292ZXJubWVudCBvZiBSQTFLMEkGA1UEAx5CAFMAdABhAGYAZgAgAG8AZgAgAEcAbwB2AGUAcgBuAG0AZQBuAHQAIABvAGYAIABSAEEAIABSAG8AbwB0ACAAQwBBMB4XDTE1MDMyNTEyNTAyM1oXDTE4MDMyNTEyNTAyM1owgY4xOzA5BgNVBAoeMgBTAHQAYQBmAGYAIABvAGYAIABHAG8AdgBlAHIAbgBtAGUAbgB0ACAAbwBmACAAUgBBMSYwJAYJKoZIhvcNAQkBExd2YW55YW4uYXJ0eW9tQHlhaG9vLmNvbTEnMCUGA1UEAx4eBTEFgAV/BWEFfgVhBWYFZAAgBU4FYQV2BXUFYQV2MIIBIjANBgkqhkiG9w0BAQEFAAOCAQ8AMIIBCgKCAQEAieWUkM/sTZ8YaIhDKA6SgYvdzE8Ug1mV4GG1rTg6EbrjnLtTLpj8EdXG9egMDuRyQonWzYQrnRsBLO+tXQhk2ha0bfn9rPPDUJJZwLae6CwwcAkP8/UMAL5sLk+1jMBciNhPfK/9lPEkJ9DSp5ND5MwCrDIcGJItg8Fe/Uwlrro2/QJHXmxzbk5BL3iceZhpNbxi69nTKwtCxc1Npax3Ze7eUSDxXNDdzDWDNQh6IjPxzRHYhult8NAbCbV2cLj+kQvWbT4W5v18QlfNDtr1PN6Ce1m+p8+qNLTfX8Ew6YTHucUjaaM3HT/LBZ7ofhv6q95OM9Ew2JVHujowEL+aKwIDAQABo4IBEDCCAQwwDgYDVR0PAQH/BAQDAgTwMDsGA1UdJQQ0MDIGCCsGAQUFBwMBBggrBgEFBQcDAgYIKwYBBQUHAwMGCCsGAQUFBwMEBggrBgEFBQcDCDAdBgNVHQ4EFgQU4SoYutLyYXEjO6Bj80vuxgoeaO0wHwYDVR0jBBgwFoAU/x25xcIwxd3qndUT/NMsULRO0igwOAYDVR0fBDEwLzAtoCugKYYnaHR0cDovL3d3dy5nb3YuYW0vQ0FTdGFmZi9Hb3ZSb290Q0EuY3JsMEMGCCsGAQUFBwEBBDcwNTAzBggrBgEFBQcwAoYnaHR0cDovL3d3dy5nb3YuYW0vQ0FTdGFmZi9Hb3ZSb290Q0EuY3J0MA0GCSqGSIb3DQEBBQUAA4IBAQCdPYr/Slj2DgWZfS9hdF11n7dYizulydbHo2LvkUV+S8DkvErDaEPPWVDyBt/2LH9//jvDh0bk4zP8pav/AHeFDqGPY9CMP7f1suOdBa3oK/LGUK6qPFJoGrAPXnKZOtFDuntYVHxl0rCHrpH6UE3tD/FmBZc3IfObienjZETIf0IvHmA1SKsDoovznJmoqs0/LmUPk4oeuYnqPKT0A+F0/aTvINVTvfKNinuFA4RMNB+oSlaNsB0uYZTBtcMt25fT4dHnX0IWShZxyWen+YZDi+N6EwWLAttmnRJ3pjTMUFKYq9orHIcAbz3k9KrnI+8SxTbtG5/skV0x22Z1pG4uMYICSzCCAkcCAQEwgZIwfjELMAkGA1UEBhMCQU0xIjAgBgNVBAoTGVN0YWZmIG9mIEdvdmVybm1lbnQgb2YgUkExSzBJBgNVBAMeQgBTAHQAYQBmAGYAIABvAGYAIABHAG8AdgBlAHIAbgBtAGUAbgB0ACAAbwBmACAAUgBBACAAUgBvAG8AdAAgAEMAQQIQd9vcKX+cRgGp82E8spDKPjANBgkqhkiG9w0BAQUFAKCBijAYBgkqhkiG9w0BCQMxCwYJKoZIhvcNAQcBMBwGCSqGSIb3DQEJBTEPFw0xNzEwMDUwODE2NThaMCMGCSqGSIb3DQEJBDEWBBTh4t8yzDpj1XB6Sj5qeI/xFtB6MzArBgsqhkiG9w0BCRACDDEcMBowGDAWBBRugIPpgincvJdSDOszK7NIi2qIjjANBgkqhkiG9w0BAQEFAASCAQAYNr8elZbS5WT8woKsbEsi1H+S49KN4pGq1/m/vLUqmalsk6+iYDsXS6wnffcyDJa/P9w3Wlht7CVTs8xlQrU9o3VfIXqOjfSrYoCozJg7FeABSsW4Hp/ElJR50txpJ2Qw2BnlqRY6iLDkrzMRitXdLyxhxG/5HQXIc9OtmtCHV5b5bGKmUO+mqrDNO+g1oEH/PNHr7OlhBCFTHIBGOx68rZppMPt5W8HUQ9pxYAw2mTegJKb0UInIR/A0N/k66+REYfxY6gTdHGWrQAzC282I6RQzQGCUmfe7EaW8ozbp/eJmNJG7Cl45tu7DM9g7j/EkJy2ughlm1vPIIm5hvXU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1724025</xdr:colOff>
          <xdr:row>1270</xdr:row>
          <xdr:rowOff>400050</xdr:rowOff>
        </xdr:from>
        <xdr:to>
          <xdr:col>4</xdr:col>
          <xdr:colOff>200025</xdr:colOff>
          <xdr:row>1272</xdr:row>
          <xdr:rowOff>381000</xdr:rowOff>
        </xdr:to>
        <xdr:sp macro="" textlink="">
          <xdr:nvSpPr>
            <xdr:cNvPr id="1025" name="ArGrDigsig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273"/>
  <sheetViews>
    <sheetView tabSelected="1" topLeftCell="B1" zoomScaleNormal="100" workbookViewId="0">
      <pane ySplit="2" topLeftCell="A1271" activePane="bottomLeft" state="frozen"/>
      <selection activeCell="B1" sqref="B1"/>
      <selection pane="bottomLeft" activeCell="C1272" sqref="C1272:D1272"/>
    </sheetView>
  </sheetViews>
  <sheetFormatPr defaultRowHeight="45" customHeight="1" outlineLevelRow="2" x14ac:dyDescent="0.25"/>
  <cols>
    <col min="1" max="1" width="0.7109375" style="173" hidden="1" customWidth="1"/>
    <col min="2" max="2" width="10" style="173" customWidth="1"/>
    <col min="3" max="3" width="11.42578125" style="173" customWidth="1"/>
    <col min="4" max="4" width="54.42578125" style="172" customWidth="1"/>
    <col min="5" max="5" width="13.7109375" style="173" customWidth="1"/>
    <col min="6" max="6" width="15" style="147" customWidth="1"/>
    <col min="7" max="7" width="19.7109375" style="147" customWidth="1"/>
    <col min="8" max="8" width="15.28515625" style="147" customWidth="1"/>
    <col min="9" max="9" width="14.140625" style="173" customWidth="1"/>
    <col min="10" max="10" width="11.28515625" style="173" bestFit="1" customWidth="1"/>
    <col min="11" max="16384" width="9.140625" style="173"/>
  </cols>
  <sheetData>
    <row r="1" spans="2:9" ht="45" customHeight="1" thickBot="1" x14ac:dyDescent="0.3">
      <c r="B1" s="175" t="s">
        <v>0</v>
      </c>
      <c r="C1" s="175"/>
      <c r="D1" s="175"/>
      <c r="E1" s="175"/>
      <c r="F1" s="175"/>
      <c r="G1" s="176"/>
      <c r="H1" s="175"/>
      <c r="I1" s="175"/>
    </row>
    <row r="2" spans="2:9" s="6" customFormat="1" ht="45" customHeight="1" thickBot="1" x14ac:dyDescent="0.3">
      <c r="B2" s="1" t="s">
        <v>1</v>
      </c>
      <c r="C2" s="2" t="s">
        <v>2</v>
      </c>
      <c r="D2" s="3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2:9" ht="45" customHeight="1" thickBot="1" x14ac:dyDescent="0.3">
      <c r="B3" s="7"/>
      <c r="C3" s="8"/>
      <c r="D3" s="9" t="s">
        <v>9</v>
      </c>
      <c r="E3" s="8"/>
      <c r="F3" s="10"/>
      <c r="G3" s="11"/>
      <c r="H3" s="12">
        <f>+H4+H13+H504+H741+H746+H795+H832+H889+H939+H942+H945+H1000+H1041+H1045+H1048+H1055</f>
        <v>228772981.831</v>
      </c>
      <c r="I3" s="13"/>
    </row>
    <row r="4" spans="2:9" ht="45" customHeight="1" thickBot="1" x14ac:dyDescent="0.3">
      <c r="B4" s="14"/>
      <c r="C4" s="15"/>
      <c r="D4" s="3" t="s">
        <v>10</v>
      </c>
      <c r="E4" s="15"/>
      <c r="F4" s="16"/>
      <c r="G4" s="17"/>
      <c r="H4" s="18">
        <f>SUM(H5:H12)</f>
        <v>5138875</v>
      </c>
      <c r="I4" s="19"/>
    </row>
    <row r="5" spans="2:9" ht="45" customHeight="1" outlineLevel="2" x14ac:dyDescent="0.25">
      <c r="B5" s="20">
        <v>1</v>
      </c>
      <c r="C5" s="20" t="s">
        <v>11</v>
      </c>
      <c r="D5" s="21" t="s">
        <v>12</v>
      </c>
      <c r="E5" s="22" t="s">
        <v>13</v>
      </c>
      <c r="F5" s="23">
        <v>500</v>
      </c>
      <c r="G5" s="23">
        <v>16566</v>
      </c>
      <c r="H5" s="23"/>
      <c r="I5" s="24" t="s">
        <v>14</v>
      </c>
    </row>
    <row r="6" spans="2:9" ht="45" customHeight="1" outlineLevel="2" x14ac:dyDescent="0.25">
      <c r="B6" s="25">
        <v>2</v>
      </c>
      <c r="C6" s="25" t="s">
        <v>11</v>
      </c>
      <c r="D6" s="26" t="s">
        <v>15</v>
      </c>
      <c r="E6" s="27" t="s">
        <v>13</v>
      </c>
      <c r="F6" s="28">
        <v>1000</v>
      </c>
      <c r="G6" s="28">
        <v>8100</v>
      </c>
      <c r="H6" s="28"/>
      <c r="I6" s="29" t="s">
        <v>14</v>
      </c>
    </row>
    <row r="7" spans="2:9" ht="45" customHeight="1" outlineLevel="2" x14ac:dyDescent="0.25">
      <c r="B7" s="25">
        <v>3</v>
      </c>
      <c r="C7" s="25" t="s">
        <v>11</v>
      </c>
      <c r="D7" s="26" t="s">
        <v>16</v>
      </c>
      <c r="E7" s="27" t="s">
        <v>13</v>
      </c>
      <c r="F7" s="28">
        <v>100</v>
      </c>
      <c r="G7" s="28">
        <v>10000</v>
      </c>
      <c r="H7" s="28"/>
      <c r="I7" s="29" t="s">
        <v>14</v>
      </c>
    </row>
    <row r="8" spans="2:9" ht="45" customHeight="1" outlineLevel="2" x14ac:dyDescent="0.25">
      <c r="B8" s="25">
        <v>4</v>
      </c>
      <c r="C8" s="25" t="s">
        <v>11</v>
      </c>
      <c r="D8" s="26" t="s">
        <v>17</v>
      </c>
      <c r="E8" s="27" t="s">
        <v>13</v>
      </c>
      <c r="F8" s="28">
        <v>20</v>
      </c>
      <c r="G8" s="28">
        <v>10000</v>
      </c>
      <c r="H8" s="28"/>
      <c r="I8" s="29" t="s">
        <v>14</v>
      </c>
    </row>
    <row r="9" spans="2:9" ht="45" customHeight="1" outlineLevel="2" x14ac:dyDescent="0.25">
      <c r="B9" s="25">
        <v>5</v>
      </c>
      <c r="C9" s="25" t="s">
        <v>11</v>
      </c>
      <c r="D9" s="26" t="s">
        <v>18</v>
      </c>
      <c r="E9" s="27" t="s">
        <v>13</v>
      </c>
      <c r="F9" s="28">
        <v>1000</v>
      </c>
      <c r="G9" s="28">
        <v>5000</v>
      </c>
      <c r="H9" s="28"/>
      <c r="I9" s="29" t="s">
        <v>14</v>
      </c>
    </row>
    <row r="10" spans="2:9" ht="45" customHeight="1" outlineLevel="2" x14ac:dyDescent="0.25">
      <c r="B10" s="25">
        <v>6</v>
      </c>
      <c r="C10" s="25" t="s">
        <v>11</v>
      </c>
      <c r="D10" s="26" t="s">
        <v>19</v>
      </c>
      <c r="E10" s="27" t="s">
        <v>13</v>
      </c>
      <c r="F10" s="28">
        <v>11000</v>
      </c>
      <c r="G10" s="28">
        <v>2389</v>
      </c>
      <c r="H10" s="28"/>
      <c r="I10" s="29" t="s">
        <v>14</v>
      </c>
    </row>
    <row r="11" spans="2:9" ht="45" customHeight="1" outlineLevel="2" x14ac:dyDescent="0.25">
      <c r="B11" s="30">
        <v>7</v>
      </c>
      <c r="C11" s="30" t="s">
        <v>11</v>
      </c>
      <c r="D11" s="31" t="s">
        <v>20</v>
      </c>
      <c r="E11" s="30" t="s">
        <v>13</v>
      </c>
      <c r="F11" s="32">
        <v>120</v>
      </c>
      <c r="G11" s="33">
        <v>1000</v>
      </c>
      <c r="H11" s="32"/>
      <c r="I11" s="34" t="s">
        <v>14</v>
      </c>
    </row>
    <row r="12" spans="2:9" ht="45" customHeight="1" outlineLevel="2" thickBot="1" x14ac:dyDescent="0.3">
      <c r="B12" s="25">
        <v>8</v>
      </c>
      <c r="C12" s="25" t="s">
        <v>11</v>
      </c>
      <c r="D12" s="26" t="s">
        <v>21</v>
      </c>
      <c r="E12" s="25" t="s">
        <v>13</v>
      </c>
      <c r="F12" s="28">
        <v>6125</v>
      </c>
      <c r="G12" s="35">
        <f>H12/F12</f>
        <v>839</v>
      </c>
      <c r="H12" s="28">
        <v>5138875</v>
      </c>
      <c r="I12" s="29" t="s">
        <v>22</v>
      </c>
    </row>
    <row r="13" spans="2:9" ht="45" customHeight="1" thickBot="1" x14ac:dyDescent="0.3">
      <c r="B13" s="14"/>
      <c r="C13" s="15"/>
      <c r="D13" s="3" t="s">
        <v>23</v>
      </c>
      <c r="E13" s="15"/>
      <c r="F13" s="16"/>
      <c r="G13" s="17"/>
      <c r="H13" s="18">
        <f>SUM(H14:H503)</f>
        <v>104868214.00399999</v>
      </c>
      <c r="I13" s="19"/>
    </row>
    <row r="14" spans="2:9" ht="45" customHeight="1" outlineLevel="1" x14ac:dyDescent="0.25">
      <c r="B14" s="20">
        <v>1</v>
      </c>
      <c r="C14" s="22">
        <v>24951480</v>
      </c>
      <c r="D14" s="21" t="s">
        <v>24</v>
      </c>
      <c r="E14" s="22" t="s">
        <v>25</v>
      </c>
      <c r="F14" s="23">
        <v>200</v>
      </c>
      <c r="G14" s="36">
        <f t="shared" ref="G14:G20" si="0">H14/F14</f>
        <v>11460</v>
      </c>
      <c r="H14" s="37">
        <v>2292000</v>
      </c>
      <c r="I14" s="24" t="s">
        <v>26</v>
      </c>
    </row>
    <row r="15" spans="2:9" ht="45" customHeight="1" outlineLevel="1" x14ac:dyDescent="0.25">
      <c r="B15" s="25">
        <v>2</v>
      </c>
      <c r="C15" s="22" t="s">
        <v>27</v>
      </c>
      <c r="D15" s="26" t="s">
        <v>28</v>
      </c>
      <c r="E15" s="27" t="s">
        <v>25</v>
      </c>
      <c r="F15" s="28">
        <v>33.5</v>
      </c>
      <c r="G15" s="35">
        <f t="shared" si="0"/>
        <v>30000</v>
      </c>
      <c r="H15" s="38">
        <v>1005000</v>
      </c>
      <c r="I15" s="29" t="s">
        <v>26</v>
      </c>
    </row>
    <row r="16" spans="2:9" ht="45" customHeight="1" outlineLevel="1" x14ac:dyDescent="0.25">
      <c r="B16" s="25">
        <v>3</v>
      </c>
      <c r="C16" s="22" t="s">
        <v>29</v>
      </c>
      <c r="D16" s="26" t="s">
        <v>30</v>
      </c>
      <c r="E16" s="27" t="s">
        <v>25</v>
      </c>
      <c r="F16" s="28">
        <v>70</v>
      </c>
      <c r="G16" s="35">
        <f t="shared" si="0"/>
        <v>24500</v>
      </c>
      <c r="H16" s="38">
        <v>1715000</v>
      </c>
      <c r="I16" s="29" t="s">
        <v>26</v>
      </c>
    </row>
    <row r="17" spans="2:9" ht="45" customHeight="1" outlineLevel="1" x14ac:dyDescent="0.25">
      <c r="B17" s="25">
        <v>4.0999999999999996</v>
      </c>
      <c r="C17" s="22" t="s">
        <v>27</v>
      </c>
      <c r="D17" s="26" t="s">
        <v>31</v>
      </c>
      <c r="E17" s="27" t="s">
        <v>25</v>
      </c>
      <c r="F17" s="28">
        <v>3.5</v>
      </c>
      <c r="G17" s="35">
        <f t="shared" si="0"/>
        <v>51900</v>
      </c>
      <c r="H17" s="39">
        <v>181650</v>
      </c>
      <c r="I17" s="29" t="s">
        <v>26</v>
      </c>
    </row>
    <row r="18" spans="2:9" ht="45" customHeight="1" outlineLevel="1" x14ac:dyDescent="0.25">
      <c r="B18" s="25">
        <v>4.2</v>
      </c>
      <c r="C18" s="22" t="s">
        <v>27</v>
      </c>
      <c r="D18" s="26" t="s">
        <v>32</v>
      </c>
      <c r="E18" s="27" t="s">
        <v>33</v>
      </c>
      <c r="F18" s="28">
        <v>73</v>
      </c>
      <c r="G18" s="35">
        <f t="shared" si="0"/>
        <v>2328</v>
      </c>
      <c r="H18" s="39">
        <v>169944</v>
      </c>
      <c r="I18" s="29" t="s">
        <v>26</v>
      </c>
    </row>
    <row r="19" spans="2:9" ht="45" customHeight="1" outlineLevel="1" x14ac:dyDescent="0.25">
      <c r="B19" s="25">
        <v>5</v>
      </c>
      <c r="C19" s="22" t="s">
        <v>29</v>
      </c>
      <c r="D19" s="26" t="s">
        <v>34</v>
      </c>
      <c r="E19" s="27" t="s">
        <v>25</v>
      </c>
      <c r="F19" s="28">
        <v>100</v>
      </c>
      <c r="G19" s="35">
        <f t="shared" si="0"/>
        <v>32880</v>
      </c>
      <c r="H19" s="39">
        <v>3288000</v>
      </c>
      <c r="I19" s="29" t="s">
        <v>26</v>
      </c>
    </row>
    <row r="20" spans="2:9" ht="45" customHeight="1" outlineLevel="1" x14ac:dyDescent="0.25">
      <c r="B20" s="25">
        <v>6</v>
      </c>
      <c r="C20" s="22" t="s">
        <v>29</v>
      </c>
      <c r="D20" s="26" t="s">
        <v>35</v>
      </c>
      <c r="E20" s="27" t="s">
        <v>25</v>
      </c>
      <c r="F20" s="28">
        <v>12.5</v>
      </c>
      <c r="G20" s="35">
        <f t="shared" si="0"/>
        <v>37800</v>
      </c>
      <c r="H20" s="39">
        <v>472500</v>
      </c>
      <c r="I20" s="29" t="s">
        <v>26</v>
      </c>
    </row>
    <row r="21" spans="2:9" ht="45" customHeight="1" outlineLevel="1" x14ac:dyDescent="0.25">
      <c r="B21" s="25">
        <v>7</v>
      </c>
      <c r="C21" s="27">
        <v>24951480</v>
      </c>
      <c r="D21" s="26" t="s">
        <v>36</v>
      </c>
      <c r="E21" s="27" t="s">
        <v>25</v>
      </c>
      <c r="F21" s="28">
        <v>10</v>
      </c>
      <c r="G21" s="35">
        <v>47800</v>
      </c>
      <c r="H21" s="28"/>
      <c r="I21" s="29" t="s">
        <v>26</v>
      </c>
    </row>
    <row r="22" spans="2:9" ht="45" customHeight="1" outlineLevel="1" x14ac:dyDescent="0.25">
      <c r="B22" s="25">
        <v>8</v>
      </c>
      <c r="C22" s="27" t="s">
        <v>27</v>
      </c>
      <c r="D22" s="26" t="s">
        <v>37</v>
      </c>
      <c r="E22" s="27" t="s">
        <v>25</v>
      </c>
      <c r="F22" s="28">
        <v>9.5</v>
      </c>
      <c r="G22" s="35">
        <f>H22/F22</f>
        <v>32000</v>
      </c>
      <c r="H22" s="39">
        <v>304000</v>
      </c>
      <c r="I22" s="29" t="s">
        <v>26</v>
      </c>
    </row>
    <row r="23" spans="2:9" ht="45" customHeight="1" outlineLevel="1" x14ac:dyDescent="0.25">
      <c r="B23" s="25">
        <v>9</v>
      </c>
      <c r="C23" s="27" t="s">
        <v>27</v>
      </c>
      <c r="D23" s="26" t="s">
        <v>38</v>
      </c>
      <c r="E23" s="27" t="s">
        <v>25</v>
      </c>
      <c r="F23" s="28">
        <v>5</v>
      </c>
      <c r="G23" s="35">
        <v>0</v>
      </c>
      <c r="H23" s="28"/>
      <c r="I23" s="29" t="s">
        <v>26</v>
      </c>
    </row>
    <row r="24" spans="2:9" ht="45" customHeight="1" outlineLevel="1" x14ac:dyDescent="0.25">
      <c r="B24" s="25">
        <v>10</v>
      </c>
      <c r="C24" s="27" t="s">
        <v>27</v>
      </c>
      <c r="D24" s="26" t="s">
        <v>39</v>
      </c>
      <c r="E24" s="27" t="s">
        <v>25</v>
      </c>
      <c r="F24" s="28">
        <v>30</v>
      </c>
      <c r="G24" s="35">
        <f>H24/F24</f>
        <v>40000</v>
      </c>
      <c r="H24" s="39">
        <v>1200000</v>
      </c>
      <c r="I24" s="29" t="s">
        <v>26</v>
      </c>
    </row>
    <row r="25" spans="2:9" ht="45" customHeight="1" outlineLevel="1" x14ac:dyDescent="0.25">
      <c r="B25" s="40">
        <v>11.1</v>
      </c>
      <c r="C25" s="27" t="s">
        <v>27</v>
      </c>
      <c r="D25" s="21" t="s">
        <v>40</v>
      </c>
      <c r="E25" s="27" t="s">
        <v>25</v>
      </c>
      <c r="F25" s="35">
        <v>0.5</v>
      </c>
      <c r="G25" s="35">
        <f>H25/F25</f>
        <v>80000</v>
      </c>
      <c r="H25" s="39">
        <v>40000</v>
      </c>
      <c r="I25" s="29" t="s">
        <v>26</v>
      </c>
    </row>
    <row r="26" spans="2:9" ht="45" customHeight="1" outlineLevel="1" x14ac:dyDescent="0.25">
      <c r="B26" s="40">
        <v>11.2</v>
      </c>
      <c r="C26" s="27" t="s">
        <v>27</v>
      </c>
      <c r="D26" s="21" t="s">
        <v>41</v>
      </c>
      <c r="E26" s="27" t="s">
        <v>33</v>
      </c>
      <c r="F26" s="28">
        <v>15</v>
      </c>
      <c r="G26" s="35">
        <f>H26/F26</f>
        <v>2500</v>
      </c>
      <c r="H26" s="39">
        <v>37500</v>
      </c>
      <c r="I26" s="29" t="s">
        <v>26</v>
      </c>
    </row>
    <row r="27" spans="2:9" ht="45" customHeight="1" outlineLevel="1" x14ac:dyDescent="0.25">
      <c r="B27" s="40">
        <v>12</v>
      </c>
      <c r="C27" s="22" t="s">
        <v>27</v>
      </c>
      <c r="D27" s="21" t="s">
        <v>42</v>
      </c>
      <c r="E27" s="27" t="s">
        <v>33</v>
      </c>
      <c r="F27" s="28">
        <v>10</v>
      </c>
      <c r="G27" s="35">
        <v>2500</v>
      </c>
      <c r="H27" s="28"/>
      <c r="I27" s="29" t="s">
        <v>43</v>
      </c>
    </row>
    <row r="28" spans="2:9" ht="45" customHeight="1" outlineLevel="1" x14ac:dyDescent="0.25">
      <c r="B28" s="40">
        <v>13</v>
      </c>
      <c r="C28" s="22" t="s">
        <v>44</v>
      </c>
      <c r="D28" s="21" t="s">
        <v>45</v>
      </c>
      <c r="E28" s="27" t="s">
        <v>25</v>
      </c>
      <c r="F28" s="28">
        <v>35</v>
      </c>
      <c r="G28" s="35">
        <f>H28/F28</f>
        <v>1100</v>
      </c>
      <c r="H28" s="38">
        <v>38500</v>
      </c>
      <c r="I28" s="29" t="s">
        <v>26</v>
      </c>
    </row>
    <row r="29" spans="2:9" ht="45" customHeight="1" outlineLevel="1" x14ac:dyDescent="0.25">
      <c r="B29" s="40">
        <v>14</v>
      </c>
      <c r="C29" s="22" t="s">
        <v>44</v>
      </c>
      <c r="D29" s="21" t="s">
        <v>46</v>
      </c>
      <c r="E29" s="41" t="s">
        <v>25</v>
      </c>
      <c r="F29" s="39">
        <v>50</v>
      </c>
      <c r="G29" s="35">
        <f>H29/F29</f>
        <v>1200</v>
      </c>
      <c r="H29" s="35">
        <v>60000</v>
      </c>
      <c r="I29" s="29" t="s">
        <v>26</v>
      </c>
    </row>
    <row r="30" spans="2:9" ht="45" customHeight="1" outlineLevel="1" x14ac:dyDescent="0.25">
      <c r="B30" s="40">
        <v>15</v>
      </c>
      <c r="C30" s="22" t="s">
        <v>47</v>
      </c>
      <c r="D30" s="21" t="s">
        <v>48</v>
      </c>
      <c r="E30" s="27" t="s">
        <v>25</v>
      </c>
      <c r="F30" s="28">
        <v>45</v>
      </c>
      <c r="G30" s="35">
        <f t="shared" ref="G30:G33" si="1">H30/F30</f>
        <v>1100</v>
      </c>
      <c r="H30" s="38">
        <v>49500</v>
      </c>
      <c r="I30" s="29" t="s">
        <v>26</v>
      </c>
    </row>
    <row r="31" spans="2:9" ht="45" customHeight="1" outlineLevel="1" x14ac:dyDescent="0.25">
      <c r="B31" s="40">
        <v>16</v>
      </c>
      <c r="C31" s="22" t="s">
        <v>29</v>
      </c>
      <c r="D31" s="21" t="s">
        <v>49</v>
      </c>
      <c r="E31" s="27" t="s">
        <v>25</v>
      </c>
      <c r="F31" s="28">
        <v>6</v>
      </c>
      <c r="G31" s="35">
        <f t="shared" si="1"/>
        <v>38000</v>
      </c>
      <c r="H31" s="38">
        <v>228000</v>
      </c>
      <c r="I31" s="29" t="s">
        <v>26</v>
      </c>
    </row>
    <row r="32" spans="2:9" ht="45" customHeight="1" outlineLevel="1" x14ac:dyDescent="0.25">
      <c r="B32" s="40">
        <v>17</v>
      </c>
      <c r="C32" s="22">
        <v>24951480</v>
      </c>
      <c r="D32" s="21" t="s">
        <v>50</v>
      </c>
      <c r="E32" s="27" t="s">
        <v>33</v>
      </c>
      <c r="F32" s="28">
        <v>410</v>
      </c>
      <c r="G32" s="35">
        <f t="shared" si="1"/>
        <v>2900</v>
      </c>
      <c r="H32" s="38">
        <v>1189000</v>
      </c>
      <c r="I32" s="29" t="s">
        <v>26</v>
      </c>
    </row>
    <row r="33" spans="2:9" ht="45" customHeight="1" outlineLevel="1" x14ac:dyDescent="0.25">
      <c r="B33" s="40">
        <v>18</v>
      </c>
      <c r="C33" s="22">
        <v>24951480</v>
      </c>
      <c r="D33" s="21" t="s">
        <v>51</v>
      </c>
      <c r="E33" s="27" t="s">
        <v>33</v>
      </c>
      <c r="F33" s="28">
        <v>15</v>
      </c>
      <c r="G33" s="35">
        <f t="shared" si="1"/>
        <v>5800</v>
      </c>
      <c r="H33" s="38">
        <v>87000</v>
      </c>
      <c r="I33" s="29" t="s">
        <v>26</v>
      </c>
    </row>
    <row r="34" spans="2:9" ht="45" customHeight="1" outlineLevel="1" x14ac:dyDescent="0.25">
      <c r="B34" s="40">
        <v>19</v>
      </c>
      <c r="C34" s="22" t="s">
        <v>27</v>
      </c>
      <c r="D34" s="21" t="s">
        <v>52</v>
      </c>
      <c r="E34" s="27" t="s">
        <v>25</v>
      </c>
      <c r="F34" s="28">
        <v>4</v>
      </c>
      <c r="G34" s="35">
        <v>36000</v>
      </c>
      <c r="H34" s="28"/>
      <c r="I34" s="29" t="s">
        <v>26</v>
      </c>
    </row>
    <row r="35" spans="2:9" ht="45" customHeight="1" outlineLevel="1" x14ac:dyDescent="0.25">
      <c r="B35" s="40">
        <v>20</v>
      </c>
      <c r="C35" s="22" t="s">
        <v>27</v>
      </c>
      <c r="D35" s="21" t="s">
        <v>53</v>
      </c>
      <c r="E35" s="27" t="s">
        <v>25</v>
      </c>
      <c r="F35" s="28">
        <v>2</v>
      </c>
      <c r="G35" s="35">
        <v>24950</v>
      </c>
      <c r="H35" s="28"/>
      <c r="I35" s="29" t="s">
        <v>26</v>
      </c>
    </row>
    <row r="36" spans="2:9" ht="45" customHeight="1" outlineLevel="1" x14ac:dyDescent="0.25">
      <c r="B36" s="40">
        <v>21</v>
      </c>
      <c r="C36" s="22" t="s">
        <v>29</v>
      </c>
      <c r="D36" s="21" t="s">
        <v>54</v>
      </c>
      <c r="E36" s="27" t="s">
        <v>25</v>
      </c>
      <c r="F36" s="28">
        <v>66</v>
      </c>
      <c r="G36" s="35">
        <f>H36/F36</f>
        <v>32880</v>
      </c>
      <c r="H36" s="42">
        <v>2170080</v>
      </c>
      <c r="I36" s="29" t="s">
        <v>26</v>
      </c>
    </row>
    <row r="37" spans="2:9" ht="45" customHeight="1" outlineLevel="1" x14ac:dyDescent="0.25">
      <c r="B37" s="40">
        <v>22</v>
      </c>
      <c r="C37" s="22" t="s">
        <v>29</v>
      </c>
      <c r="D37" s="21" t="s">
        <v>55</v>
      </c>
      <c r="E37" s="41" t="s">
        <v>25</v>
      </c>
      <c r="F37" s="43">
        <v>40</v>
      </c>
      <c r="G37" s="42">
        <f t="shared" ref="G37" si="2">H37/F37</f>
        <v>34000</v>
      </c>
      <c r="H37" s="42">
        <v>1360000</v>
      </c>
      <c r="I37" s="29" t="s">
        <v>26</v>
      </c>
    </row>
    <row r="38" spans="2:9" ht="45" customHeight="1" outlineLevel="1" x14ac:dyDescent="0.25">
      <c r="B38" s="40">
        <v>23</v>
      </c>
      <c r="C38" s="22" t="s">
        <v>27</v>
      </c>
      <c r="D38" s="21" t="s">
        <v>56</v>
      </c>
      <c r="E38" s="27" t="s">
        <v>25</v>
      </c>
      <c r="F38" s="28">
        <v>5.5</v>
      </c>
      <c r="G38" s="35">
        <f>H38/F38</f>
        <v>34800</v>
      </c>
      <c r="H38" s="42">
        <v>191400</v>
      </c>
      <c r="I38" s="29" t="s">
        <v>26</v>
      </c>
    </row>
    <row r="39" spans="2:9" ht="45" customHeight="1" outlineLevel="1" x14ac:dyDescent="0.25">
      <c r="B39" s="40">
        <v>24</v>
      </c>
      <c r="C39" s="22" t="s">
        <v>27</v>
      </c>
      <c r="D39" s="21" t="s">
        <v>57</v>
      </c>
      <c r="E39" s="27" t="s">
        <v>25</v>
      </c>
      <c r="F39" s="28">
        <v>5.5</v>
      </c>
      <c r="G39" s="35">
        <f>H39/F39</f>
        <v>35000</v>
      </c>
      <c r="H39" s="38">
        <v>192500</v>
      </c>
      <c r="I39" s="29" t="s">
        <v>26</v>
      </c>
    </row>
    <row r="40" spans="2:9" ht="45" customHeight="1" outlineLevel="1" x14ac:dyDescent="0.25">
      <c r="B40" s="40">
        <v>25</v>
      </c>
      <c r="C40" s="22" t="s">
        <v>27</v>
      </c>
      <c r="D40" s="21" t="s">
        <v>58</v>
      </c>
      <c r="E40" s="27" t="s">
        <v>25</v>
      </c>
      <c r="F40" s="28">
        <v>7</v>
      </c>
      <c r="G40" s="35">
        <f>H40/F40</f>
        <v>25000</v>
      </c>
      <c r="H40" s="38">
        <v>175000</v>
      </c>
      <c r="I40" s="29" t="s">
        <v>26</v>
      </c>
    </row>
    <row r="41" spans="2:9" ht="45" customHeight="1" outlineLevel="1" x14ac:dyDescent="0.25">
      <c r="B41" s="40">
        <v>26</v>
      </c>
      <c r="C41" s="22" t="s">
        <v>27</v>
      </c>
      <c r="D41" s="21" t="s">
        <v>59</v>
      </c>
      <c r="E41" s="27" t="s">
        <v>25</v>
      </c>
      <c r="F41" s="28">
        <v>3.5</v>
      </c>
      <c r="G41" s="35">
        <f>H41/F41</f>
        <v>27000</v>
      </c>
      <c r="H41" s="38">
        <v>94500</v>
      </c>
      <c r="I41" s="29" t="s">
        <v>26</v>
      </c>
    </row>
    <row r="42" spans="2:9" ht="45" customHeight="1" outlineLevel="1" x14ac:dyDescent="0.25">
      <c r="B42" s="40">
        <v>27</v>
      </c>
      <c r="C42" s="22" t="s">
        <v>27</v>
      </c>
      <c r="D42" s="21" t="s">
        <v>60</v>
      </c>
      <c r="E42" s="27" t="s">
        <v>25</v>
      </c>
      <c r="F42" s="28">
        <v>5</v>
      </c>
      <c r="G42" s="35">
        <v>40000</v>
      </c>
      <c r="H42" s="38">
        <v>195000</v>
      </c>
      <c r="I42" s="29" t="s">
        <v>26</v>
      </c>
    </row>
    <row r="43" spans="2:9" ht="45" customHeight="1" outlineLevel="1" x14ac:dyDescent="0.25">
      <c r="B43" s="40">
        <v>28</v>
      </c>
      <c r="C43" s="22" t="s">
        <v>27</v>
      </c>
      <c r="D43" s="21" t="s">
        <v>61</v>
      </c>
      <c r="E43" s="27" t="s">
        <v>25</v>
      </c>
      <c r="F43" s="28">
        <v>2</v>
      </c>
      <c r="G43" s="35">
        <v>65400</v>
      </c>
      <c r="H43" s="38">
        <v>90000</v>
      </c>
      <c r="I43" s="29" t="s">
        <v>26</v>
      </c>
    </row>
    <row r="44" spans="2:9" ht="45" customHeight="1" outlineLevel="1" x14ac:dyDescent="0.25">
      <c r="B44" s="40">
        <v>29</v>
      </c>
      <c r="C44" s="22" t="s">
        <v>27</v>
      </c>
      <c r="D44" s="21" t="s">
        <v>62</v>
      </c>
      <c r="E44" s="27" t="s">
        <v>25</v>
      </c>
      <c r="F44" s="28">
        <v>3</v>
      </c>
      <c r="G44" s="35">
        <v>35000</v>
      </c>
      <c r="H44" s="38">
        <v>105000</v>
      </c>
      <c r="I44" s="29" t="s">
        <v>26</v>
      </c>
    </row>
    <row r="45" spans="2:9" ht="45" customHeight="1" outlineLevel="1" x14ac:dyDescent="0.25">
      <c r="B45" s="40">
        <v>30</v>
      </c>
      <c r="C45" s="22" t="s">
        <v>27</v>
      </c>
      <c r="D45" s="21" t="s">
        <v>63</v>
      </c>
      <c r="E45" s="27" t="s">
        <v>25</v>
      </c>
      <c r="F45" s="28">
        <v>1</v>
      </c>
      <c r="G45" s="35">
        <v>58000</v>
      </c>
      <c r="H45" s="28"/>
      <c r="I45" s="29" t="s">
        <v>26</v>
      </c>
    </row>
    <row r="46" spans="2:9" ht="45" customHeight="1" outlineLevel="1" x14ac:dyDescent="0.25">
      <c r="B46" s="40">
        <v>31</v>
      </c>
      <c r="C46" s="22" t="s">
        <v>27</v>
      </c>
      <c r="D46" s="21" t="s">
        <v>64</v>
      </c>
      <c r="E46" s="27" t="s">
        <v>25</v>
      </c>
      <c r="F46" s="28">
        <v>1</v>
      </c>
      <c r="G46" s="35">
        <v>55000</v>
      </c>
      <c r="H46" s="39">
        <v>51900</v>
      </c>
      <c r="I46" s="29" t="s">
        <v>26</v>
      </c>
    </row>
    <row r="47" spans="2:9" ht="45" customHeight="1" outlineLevel="1" x14ac:dyDescent="0.25">
      <c r="B47" s="40">
        <v>32</v>
      </c>
      <c r="C47" s="22" t="s">
        <v>27</v>
      </c>
      <c r="D47" s="21" t="s">
        <v>65</v>
      </c>
      <c r="E47" s="27" t="s">
        <v>25</v>
      </c>
      <c r="F47" s="28">
        <v>7.25</v>
      </c>
      <c r="G47" s="35">
        <f>H47/F47</f>
        <v>24000</v>
      </c>
      <c r="H47" s="38">
        <v>174000</v>
      </c>
      <c r="I47" s="29" t="s">
        <v>26</v>
      </c>
    </row>
    <row r="48" spans="2:9" ht="45" customHeight="1" outlineLevel="1" x14ac:dyDescent="0.25">
      <c r="B48" s="40">
        <v>33</v>
      </c>
      <c r="C48" s="22" t="s">
        <v>27</v>
      </c>
      <c r="D48" s="21" t="s">
        <v>66</v>
      </c>
      <c r="E48" s="27" t="s">
        <v>25</v>
      </c>
      <c r="F48" s="28">
        <v>8.5</v>
      </c>
      <c r="G48" s="35">
        <f t="shared" ref="G48:G49" si="3">H48/F48</f>
        <v>24000</v>
      </c>
      <c r="H48" s="44">
        <v>204000</v>
      </c>
      <c r="I48" s="29" t="s">
        <v>26</v>
      </c>
    </row>
    <row r="49" spans="2:9" ht="45" customHeight="1" outlineLevel="1" x14ac:dyDescent="0.25">
      <c r="B49" s="40">
        <v>34</v>
      </c>
      <c r="C49" s="22" t="s">
        <v>27</v>
      </c>
      <c r="D49" s="21" t="s">
        <v>67</v>
      </c>
      <c r="E49" s="27" t="s">
        <v>25</v>
      </c>
      <c r="F49" s="28">
        <v>6</v>
      </c>
      <c r="G49" s="35">
        <f t="shared" si="3"/>
        <v>24000</v>
      </c>
      <c r="H49" s="44">
        <v>144000</v>
      </c>
      <c r="I49" s="29" t="s">
        <v>26</v>
      </c>
    </row>
    <row r="50" spans="2:9" ht="45" customHeight="1" outlineLevel="1" x14ac:dyDescent="0.25">
      <c r="B50" s="40">
        <v>35</v>
      </c>
      <c r="C50" s="22" t="s">
        <v>27</v>
      </c>
      <c r="D50" s="21" t="s">
        <v>68</v>
      </c>
      <c r="E50" s="27" t="s">
        <v>25</v>
      </c>
      <c r="F50" s="28">
        <v>42.5</v>
      </c>
      <c r="G50" s="35">
        <f>H50/F50</f>
        <v>33120</v>
      </c>
      <c r="H50" s="39">
        <v>1407600</v>
      </c>
      <c r="I50" s="29" t="s">
        <v>26</v>
      </c>
    </row>
    <row r="51" spans="2:9" ht="45" customHeight="1" outlineLevel="1" x14ac:dyDescent="0.25">
      <c r="B51" s="40">
        <v>36.1</v>
      </c>
      <c r="C51" s="22" t="s">
        <v>27</v>
      </c>
      <c r="D51" s="21" t="s">
        <v>69</v>
      </c>
      <c r="E51" s="27" t="s">
        <v>25</v>
      </c>
      <c r="F51" s="28">
        <v>1.5</v>
      </c>
      <c r="G51" s="35">
        <v>150300</v>
      </c>
      <c r="H51" s="35"/>
      <c r="I51" s="29" t="s">
        <v>43</v>
      </c>
    </row>
    <row r="52" spans="2:9" ht="45" customHeight="1" outlineLevel="1" x14ac:dyDescent="0.25">
      <c r="B52" s="40">
        <v>36.200000000000003</v>
      </c>
      <c r="C52" s="22" t="s">
        <v>27</v>
      </c>
      <c r="D52" s="21" t="s">
        <v>70</v>
      </c>
      <c r="E52" s="27" t="s">
        <v>33</v>
      </c>
      <c r="F52" s="28">
        <v>40</v>
      </c>
      <c r="G52" s="35">
        <v>4000</v>
      </c>
      <c r="H52" s="28"/>
      <c r="I52" s="29" t="s">
        <v>43</v>
      </c>
    </row>
    <row r="53" spans="2:9" ht="45" customHeight="1" outlineLevel="1" x14ac:dyDescent="0.25">
      <c r="B53" s="40">
        <v>37</v>
      </c>
      <c r="C53" s="22" t="s">
        <v>27</v>
      </c>
      <c r="D53" s="21" t="s">
        <v>71</v>
      </c>
      <c r="E53" s="27" t="s">
        <v>25</v>
      </c>
      <c r="F53" s="28">
        <v>26</v>
      </c>
      <c r="G53" s="35">
        <f>H53/F53</f>
        <v>27500</v>
      </c>
      <c r="H53" s="44">
        <v>715000</v>
      </c>
      <c r="I53" s="29" t="s">
        <v>26</v>
      </c>
    </row>
    <row r="54" spans="2:9" ht="45" customHeight="1" outlineLevel="1" x14ac:dyDescent="0.25">
      <c r="B54" s="40">
        <v>38</v>
      </c>
      <c r="C54" s="22" t="s">
        <v>29</v>
      </c>
      <c r="D54" s="21" t="s">
        <v>72</v>
      </c>
      <c r="E54" s="27" t="s">
        <v>25</v>
      </c>
      <c r="F54" s="28">
        <v>17</v>
      </c>
      <c r="G54" s="35">
        <f t="shared" ref="G54:G56" si="4">H54/F54</f>
        <v>38000</v>
      </c>
      <c r="H54" s="44">
        <v>646000</v>
      </c>
      <c r="I54" s="29" t="s">
        <v>26</v>
      </c>
    </row>
    <row r="55" spans="2:9" ht="45" customHeight="1" outlineLevel="1" x14ac:dyDescent="0.25">
      <c r="B55" s="40">
        <v>39</v>
      </c>
      <c r="C55" s="22" t="s">
        <v>27</v>
      </c>
      <c r="D55" s="21" t="s">
        <v>73</v>
      </c>
      <c r="E55" s="27" t="s">
        <v>25</v>
      </c>
      <c r="F55" s="28">
        <v>6.5</v>
      </c>
      <c r="G55" s="35">
        <f t="shared" si="4"/>
        <v>19000</v>
      </c>
      <c r="H55" s="44">
        <v>123500</v>
      </c>
      <c r="I55" s="29" t="s">
        <v>26</v>
      </c>
    </row>
    <row r="56" spans="2:9" ht="45" customHeight="1" outlineLevel="1" x14ac:dyDescent="0.25">
      <c r="B56" s="40">
        <v>40</v>
      </c>
      <c r="C56" s="22" t="s">
        <v>27</v>
      </c>
      <c r="D56" s="21" t="s">
        <v>74</v>
      </c>
      <c r="E56" s="27" t="s">
        <v>25</v>
      </c>
      <c r="F56" s="25">
        <v>2</v>
      </c>
      <c r="G56" s="35">
        <f t="shared" si="4"/>
        <v>38000</v>
      </c>
      <c r="H56" s="44">
        <v>76000</v>
      </c>
      <c r="I56" s="29" t="s">
        <v>26</v>
      </c>
    </row>
    <row r="57" spans="2:9" ht="45" customHeight="1" outlineLevel="1" x14ac:dyDescent="0.25">
      <c r="B57" s="40">
        <v>41</v>
      </c>
      <c r="C57" s="22" t="s">
        <v>27</v>
      </c>
      <c r="D57" s="21" t="s">
        <v>75</v>
      </c>
      <c r="E57" s="27" t="s">
        <v>25</v>
      </c>
      <c r="F57" s="28">
        <v>1</v>
      </c>
      <c r="G57" s="35">
        <v>57000</v>
      </c>
      <c r="H57" s="35"/>
      <c r="I57" s="29" t="s">
        <v>43</v>
      </c>
    </row>
    <row r="58" spans="2:9" ht="45" customHeight="1" outlineLevel="1" x14ac:dyDescent="0.25">
      <c r="B58" s="40">
        <v>42</v>
      </c>
      <c r="C58" s="22" t="s">
        <v>76</v>
      </c>
      <c r="D58" s="21" t="s">
        <v>77</v>
      </c>
      <c r="E58" s="27" t="s">
        <v>78</v>
      </c>
      <c r="F58" s="28">
        <v>30</v>
      </c>
      <c r="G58" s="35">
        <v>12000</v>
      </c>
      <c r="H58" s="28"/>
      <c r="I58" s="29" t="s">
        <v>43</v>
      </c>
    </row>
    <row r="59" spans="2:9" ht="45" customHeight="1" outlineLevel="1" x14ac:dyDescent="0.25">
      <c r="B59" s="40">
        <v>43</v>
      </c>
      <c r="C59" s="22">
        <v>24951480</v>
      </c>
      <c r="D59" s="21" t="s">
        <v>79</v>
      </c>
      <c r="E59" s="27" t="s">
        <v>80</v>
      </c>
      <c r="F59" s="28">
        <v>20</v>
      </c>
      <c r="G59" s="35">
        <f>H59/F59</f>
        <v>8000</v>
      </c>
      <c r="H59" s="44">
        <v>160000</v>
      </c>
      <c r="I59" s="29" t="s">
        <v>26</v>
      </c>
    </row>
    <row r="60" spans="2:9" ht="45" customHeight="1" outlineLevel="1" x14ac:dyDescent="0.25">
      <c r="B60" s="40">
        <v>44.1</v>
      </c>
      <c r="C60" s="22" t="s">
        <v>29</v>
      </c>
      <c r="D60" s="21" t="s">
        <v>81</v>
      </c>
      <c r="E60" s="27" t="s">
        <v>25</v>
      </c>
      <c r="F60" s="28">
        <v>0.5</v>
      </c>
      <c r="G60" s="35">
        <v>48000</v>
      </c>
      <c r="H60" s="28"/>
      <c r="I60" s="29" t="s">
        <v>43</v>
      </c>
    </row>
    <row r="61" spans="2:9" ht="45" customHeight="1" outlineLevel="1" x14ac:dyDescent="0.25">
      <c r="B61" s="40">
        <v>44.2</v>
      </c>
      <c r="C61" s="22" t="s">
        <v>27</v>
      </c>
      <c r="D61" s="21" t="s">
        <v>82</v>
      </c>
      <c r="E61" s="27" t="s">
        <v>33</v>
      </c>
      <c r="F61" s="28">
        <v>10</v>
      </c>
      <c r="G61" s="35">
        <v>7000</v>
      </c>
      <c r="H61" s="28"/>
      <c r="I61" s="29" t="s">
        <v>43</v>
      </c>
    </row>
    <row r="62" spans="2:9" ht="45" customHeight="1" outlineLevel="1" x14ac:dyDescent="0.25">
      <c r="B62" s="40">
        <v>45.1</v>
      </c>
      <c r="C62" s="22" t="s">
        <v>27</v>
      </c>
      <c r="D62" s="21" t="s">
        <v>83</v>
      </c>
      <c r="E62" s="27" t="s">
        <v>25</v>
      </c>
      <c r="F62" s="28">
        <v>0.5</v>
      </c>
      <c r="G62" s="35">
        <v>100000</v>
      </c>
      <c r="H62" s="28"/>
      <c r="I62" s="29" t="s">
        <v>43</v>
      </c>
    </row>
    <row r="63" spans="2:9" ht="45" customHeight="1" outlineLevel="1" x14ac:dyDescent="0.25">
      <c r="B63" s="40">
        <v>45.2</v>
      </c>
      <c r="C63" s="22" t="s">
        <v>27</v>
      </c>
      <c r="D63" s="21" t="s">
        <v>84</v>
      </c>
      <c r="E63" s="27" t="s">
        <v>33</v>
      </c>
      <c r="F63" s="28">
        <v>12</v>
      </c>
      <c r="G63" s="35">
        <v>9000</v>
      </c>
      <c r="H63" s="28"/>
      <c r="I63" s="29" t="s">
        <v>43</v>
      </c>
    </row>
    <row r="64" spans="2:9" ht="45" customHeight="1" outlineLevel="1" x14ac:dyDescent="0.25">
      <c r="B64" s="40">
        <v>46</v>
      </c>
      <c r="C64" s="22" t="s">
        <v>27</v>
      </c>
      <c r="D64" s="21" t="s">
        <v>85</v>
      </c>
      <c r="E64" s="27" t="s">
        <v>86</v>
      </c>
      <c r="F64" s="28">
        <v>5000</v>
      </c>
      <c r="G64" s="35">
        <f>H64/F64</f>
        <v>150</v>
      </c>
      <c r="H64" s="44">
        <v>750000</v>
      </c>
      <c r="I64" s="29" t="s">
        <v>26</v>
      </c>
    </row>
    <row r="65" spans="2:9" ht="45" customHeight="1" outlineLevel="1" x14ac:dyDescent="0.25">
      <c r="B65" s="40">
        <v>47</v>
      </c>
      <c r="C65" s="22" t="s">
        <v>27</v>
      </c>
      <c r="D65" s="21" t="s">
        <v>87</v>
      </c>
      <c r="E65" s="27" t="s">
        <v>86</v>
      </c>
      <c r="F65" s="28">
        <v>200</v>
      </c>
      <c r="G65" s="35">
        <f t="shared" ref="G65:G66" si="5">H65/F65</f>
        <v>120</v>
      </c>
      <c r="H65" s="44">
        <v>24000</v>
      </c>
      <c r="I65" s="29" t="s">
        <v>26</v>
      </c>
    </row>
    <row r="66" spans="2:9" ht="45" customHeight="1" outlineLevel="1" x14ac:dyDescent="0.25">
      <c r="B66" s="40">
        <v>48</v>
      </c>
      <c r="C66" s="22" t="s">
        <v>27</v>
      </c>
      <c r="D66" s="21" t="s">
        <v>88</v>
      </c>
      <c r="E66" s="27" t="s">
        <v>86</v>
      </c>
      <c r="F66" s="28">
        <v>200</v>
      </c>
      <c r="G66" s="35">
        <f t="shared" si="5"/>
        <v>120</v>
      </c>
      <c r="H66" s="44">
        <v>24000</v>
      </c>
      <c r="I66" s="29" t="s">
        <v>26</v>
      </c>
    </row>
    <row r="67" spans="2:9" ht="45" customHeight="1" outlineLevel="1" x14ac:dyDescent="0.25">
      <c r="B67" s="40">
        <v>49.1</v>
      </c>
      <c r="C67" s="22" t="s">
        <v>27</v>
      </c>
      <c r="D67" s="21" t="s">
        <v>89</v>
      </c>
      <c r="E67" s="27" t="s">
        <v>25</v>
      </c>
      <c r="F67" s="35">
        <v>0.5</v>
      </c>
      <c r="G67" s="35">
        <v>77000</v>
      </c>
      <c r="H67" s="28"/>
      <c r="I67" s="29" t="s">
        <v>43</v>
      </c>
    </row>
    <row r="68" spans="2:9" ht="45" customHeight="1" outlineLevel="1" x14ac:dyDescent="0.25">
      <c r="B68" s="40">
        <v>49.2</v>
      </c>
      <c r="C68" s="22">
        <v>33121270</v>
      </c>
      <c r="D68" s="21" t="s">
        <v>90</v>
      </c>
      <c r="E68" s="27" t="s">
        <v>33</v>
      </c>
      <c r="F68" s="28">
        <v>5</v>
      </c>
      <c r="G68" s="35">
        <v>5000</v>
      </c>
      <c r="H68" s="28"/>
      <c r="I68" s="29" t="s">
        <v>43</v>
      </c>
    </row>
    <row r="69" spans="2:9" ht="45" customHeight="1" outlineLevel="1" x14ac:dyDescent="0.25">
      <c r="B69" s="40">
        <v>49.3</v>
      </c>
      <c r="C69" s="22">
        <v>33121270</v>
      </c>
      <c r="D69" s="21" t="s">
        <v>91</v>
      </c>
      <c r="E69" s="27" t="s">
        <v>33</v>
      </c>
      <c r="F69" s="28">
        <v>5</v>
      </c>
      <c r="G69" s="35">
        <v>4700</v>
      </c>
      <c r="H69" s="28"/>
      <c r="I69" s="29" t="s">
        <v>43</v>
      </c>
    </row>
    <row r="70" spans="2:9" ht="45" customHeight="1" outlineLevel="1" x14ac:dyDescent="0.25">
      <c r="B70" s="40">
        <v>49.4</v>
      </c>
      <c r="C70" s="22">
        <v>33121270</v>
      </c>
      <c r="D70" s="21" t="s">
        <v>92</v>
      </c>
      <c r="E70" s="27" t="s">
        <v>33</v>
      </c>
      <c r="F70" s="28">
        <v>5</v>
      </c>
      <c r="G70" s="35">
        <v>5650</v>
      </c>
      <c r="H70" s="28"/>
      <c r="I70" s="29" t="s">
        <v>43</v>
      </c>
    </row>
    <row r="71" spans="2:9" ht="45" customHeight="1" outlineLevel="1" x14ac:dyDescent="0.25">
      <c r="B71" s="40">
        <v>49.5</v>
      </c>
      <c r="C71" s="22">
        <v>33121270</v>
      </c>
      <c r="D71" s="21" t="s">
        <v>93</v>
      </c>
      <c r="E71" s="27" t="s">
        <v>33</v>
      </c>
      <c r="F71" s="28">
        <v>5</v>
      </c>
      <c r="G71" s="35">
        <v>8950</v>
      </c>
      <c r="H71" s="28"/>
      <c r="I71" s="29" t="s">
        <v>43</v>
      </c>
    </row>
    <row r="72" spans="2:9" ht="45" customHeight="1" outlineLevel="1" x14ac:dyDescent="0.25">
      <c r="B72" s="40">
        <v>49.6</v>
      </c>
      <c r="C72" s="22">
        <v>33121270</v>
      </c>
      <c r="D72" s="21" t="s">
        <v>94</v>
      </c>
      <c r="E72" s="27" t="s">
        <v>33</v>
      </c>
      <c r="F72" s="28">
        <v>5</v>
      </c>
      <c r="G72" s="35">
        <v>5200</v>
      </c>
      <c r="H72" s="28"/>
      <c r="I72" s="29" t="s">
        <v>43</v>
      </c>
    </row>
    <row r="73" spans="2:9" ht="45" customHeight="1" outlineLevel="1" x14ac:dyDescent="0.25">
      <c r="B73" s="40">
        <v>49.7</v>
      </c>
      <c r="C73" s="22">
        <v>33121270</v>
      </c>
      <c r="D73" s="21" t="s">
        <v>95</v>
      </c>
      <c r="E73" s="27" t="s">
        <v>33</v>
      </c>
      <c r="F73" s="28">
        <v>5</v>
      </c>
      <c r="G73" s="35">
        <v>6200</v>
      </c>
      <c r="H73" s="28"/>
      <c r="I73" s="29" t="s">
        <v>43</v>
      </c>
    </row>
    <row r="74" spans="2:9" ht="45" customHeight="1" outlineLevel="1" x14ac:dyDescent="0.25">
      <c r="B74" s="40">
        <v>49.8</v>
      </c>
      <c r="C74" s="22">
        <v>33121270</v>
      </c>
      <c r="D74" s="21" t="s">
        <v>96</v>
      </c>
      <c r="E74" s="27" t="s">
        <v>33</v>
      </c>
      <c r="F74" s="28">
        <v>7</v>
      </c>
      <c r="G74" s="35">
        <v>7700</v>
      </c>
      <c r="H74" s="28"/>
      <c r="I74" s="29" t="s">
        <v>43</v>
      </c>
    </row>
    <row r="75" spans="2:9" ht="45" customHeight="1" outlineLevel="1" x14ac:dyDescent="0.25">
      <c r="B75" s="40">
        <v>50</v>
      </c>
      <c r="C75" s="22">
        <v>33121270</v>
      </c>
      <c r="D75" s="21" t="s">
        <v>97</v>
      </c>
      <c r="E75" s="27" t="s">
        <v>98</v>
      </c>
      <c r="F75" s="28">
        <v>1</v>
      </c>
      <c r="G75" s="35">
        <v>150000</v>
      </c>
      <c r="H75" s="28"/>
      <c r="I75" s="29" t="s">
        <v>43</v>
      </c>
    </row>
    <row r="76" spans="2:9" ht="45" customHeight="1" outlineLevel="1" x14ac:dyDescent="0.25">
      <c r="B76" s="40">
        <v>51</v>
      </c>
      <c r="C76" s="22">
        <v>33121270</v>
      </c>
      <c r="D76" s="21" t="s">
        <v>99</v>
      </c>
      <c r="E76" s="27" t="s">
        <v>98</v>
      </c>
      <c r="F76" s="28">
        <v>1</v>
      </c>
      <c r="G76" s="39">
        <v>70000</v>
      </c>
      <c r="H76" s="39">
        <v>70000</v>
      </c>
      <c r="I76" s="29" t="s">
        <v>26</v>
      </c>
    </row>
    <row r="77" spans="2:9" ht="45" customHeight="1" outlineLevel="1" x14ac:dyDescent="0.25">
      <c r="B77" s="40">
        <v>52</v>
      </c>
      <c r="C77" s="22">
        <v>33121270</v>
      </c>
      <c r="D77" s="21" t="s">
        <v>100</v>
      </c>
      <c r="E77" s="27" t="s">
        <v>80</v>
      </c>
      <c r="F77" s="28">
        <v>1</v>
      </c>
      <c r="G77" s="35">
        <v>42000</v>
      </c>
      <c r="H77" s="28"/>
      <c r="I77" s="29" t="s">
        <v>43</v>
      </c>
    </row>
    <row r="78" spans="2:9" ht="45" customHeight="1" outlineLevel="1" x14ac:dyDescent="0.25">
      <c r="B78" s="40">
        <v>53.1</v>
      </c>
      <c r="C78" s="22">
        <v>33121270</v>
      </c>
      <c r="D78" s="21" t="s">
        <v>101</v>
      </c>
      <c r="E78" s="27" t="s">
        <v>80</v>
      </c>
      <c r="F78" s="28">
        <v>1</v>
      </c>
      <c r="G78" s="35">
        <v>30000</v>
      </c>
      <c r="H78" s="35">
        <v>30000</v>
      </c>
      <c r="I78" s="29" t="s">
        <v>26</v>
      </c>
    </row>
    <row r="79" spans="2:9" ht="45" customHeight="1" outlineLevel="1" x14ac:dyDescent="0.25">
      <c r="B79" s="40">
        <v>53.2</v>
      </c>
      <c r="C79" s="22">
        <v>33121270</v>
      </c>
      <c r="D79" s="21" t="s">
        <v>102</v>
      </c>
      <c r="E79" s="27" t="s">
        <v>80</v>
      </c>
      <c r="F79" s="28">
        <v>1</v>
      </c>
      <c r="G79" s="35">
        <v>30000</v>
      </c>
      <c r="H79" s="35">
        <v>30000</v>
      </c>
      <c r="I79" s="29" t="s">
        <v>26</v>
      </c>
    </row>
    <row r="80" spans="2:9" ht="45" customHeight="1" outlineLevel="1" x14ac:dyDescent="0.25">
      <c r="B80" s="40">
        <v>54</v>
      </c>
      <c r="C80" s="22">
        <v>33121270</v>
      </c>
      <c r="D80" s="21" t="s">
        <v>103</v>
      </c>
      <c r="E80" s="27" t="s">
        <v>33</v>
      </c>
      <c r="F80" s="28">
        <v>100</v>
      </c>
      <c r="G80" s="35">
        <v>13900</v>
      </c>
      <c r="H80" s="28"/>
      <c r="I80" s="29" t="s">
        <v>43</v>
      </c>
    </row>
    <row r="81" spans="2:9" ht="45" customHeight="1" outlineLevel="1" x14ac:dyDescent="0.25">
      <c r="B81" s="40">
        <v>55</v>
      </c>
      <c r="C81" s="22">
        <v>33121270</v>
      </c>
      <c r="D81" s="21" t="s">
        <v>104</v>
      </c>
      <c r="E81" s="27" t="s">
        <v>33</v>
      </c>
      <c r="F81" s="28">
        <v>75</v>
      </c>
      <c r="G81" s="35">
        <v>13900</v>
      </c>
      <c r="H81" s="28"/>
      <c r="I81" s="29" t="s">
        <v>43</v>
      </c>
    </row>
    <row r="82" spans="2:9" ht="45" customHeight="1" outlineLevel="1" x14ac:dyDescent="0.25">
      <c r="B82" s="40">
        <v>56</v>
      </c>
      <c r="C82" s="22">
        <v>33121270</v>
      </c>
      <c r="D82" s="21" t="s">
        <v>105</v>
      </c>
      <c r="E82" s="27" t="s">
        <v>33</v>
      </c>
      <c r="F82" s="28">
        <v>65</v>
      </c>
      <c r="G82" s="35">
        <v>12900</v>
      </c>
      <c r="H82" s="28"/>
      <c r="I82" s="29" t="s">
        <v>43</v>
      </c>
    </row>
    <row r="83" spans="2:9" ht="45" customHeight="1" outlineLevel="1" x14ac:dyDescent="0.25">
      <c r="B83" s="40">
        <v>57</v>
      </c>
      <c r="C83" s="22">
        <v>33121270</v>
      </c>
      <c r="D83" s="21" t="s">
        <v>106</v>
      </c>
      <c r="E83" s="27" t="s">
        <v>33</v>
      </c>
      <c r="F83" s="28">
        <v>60</v>
      </c>
      <c r="G83" s="35">
        <v>12900</v>
      </c>
      <c r="H83" s="28"/>
      <c r="I83" s="29" t="s">
        <v>43</v>
      </c>
    </row>
    <row r="84" spans="2:9" ht="45" customHeight="1" outlineLevel="1" x14ac:dyDescent="0.25">
      <c r="B84" s="40">
        <v>58</v>
      </c>
      <c r="C84" s="22">
        <v>33121270</v>
      </c>
      <c r="D84" s="21" t="s">
        <v>107</v>
      </c>
      <c r="E84" s="27" t="s">
        <v>33</v>
      </c>
      <c r="F84" s="28">
        <v>60</v>
      </c>
      <c r="G84" s="35">
        <v>12900</v>
      </c>
      <c r="H84" s="28"/>
      <c r="I84" s="29" t="s">
        <v>43</v>
      </c>
    </row>
    <row r="85" spans="2:9" ht="45" customHeight="1" outlineLevel="1" x14ac:dyDescent="0.25">
      <c r="B85" s="40">
        <v>59</v>
      </c>
      <c r="C85" s="22">
        <v>33121270</v>
      </c>
      <c r="D85" s="21" t="s">
        <v>108</v>
      </c>
      <c r="E85" s="27" t="s">
        <v>33</v>
      </c>
      <c r="F85" s="28">
        <v>5</v>
      </c>
      <c r="G85" s="35">
        <v>12900</v>
      </c>
      <c r="H85" s="28"/>
      <c r="I85" s="29" t="s">
        <v>43</v>
      </c>
    </row>
    <row r="86" spans="2:9" ht="45" customHeight="1" outlineLevel="1" x14ac:dyDescent="0.25">
      <c r="B86" s="40">
        <v>60</v>
      </c>
      <c r="C86" s="22">
        <v>33121270</v>
      </c>
      <c r="D86" s="21" t="s">
        <v>109</v>
      </c>
      <c r="E86" s="27" t="s">
        <v>33</v>
      </c>
      <c r="F86" s="28">
        <v>5</v>
      </c>
      <c r="G86" s="35">
        <v>12900</v>
      </c>
      <c r="H86" s="28"/>
      <c r="I86" s="29" t="s">
        <v>43</v>
      </c>
    </row>
    <row r="87" spans="2:9" ht="45" customHeight="1" outlineLevel="1" x14ac:dyDescent="0.25">
      <c r="B87" s="40">
        <v>61</v>
      </c>
      <c r="C87" s="22">
        <v>33121270</v>
      </c>
      <c r="D87" s="21" t="s">
        <v>110</v>
      </c>
      <c r="E87" s="27" t="s">
        <v>33</v>
      </c>
      <c r="F87" s="28">
        <v>55</v>
      </c>
      <c r="G87" s="35">
        <v>12900</v>
      </c>
      <c r="H87" s="28"/>
      <c r="I87" s="29" t="s">
        <v>43</v>
      </c>
    </row>
    <row r="88" spans="2:9" ht="45" customHeight="1" outlineLevel="1" x14ac:dyDescent="0.25">
      <c r="B88" s="40">
        <v>62</v>
      </c>
      <c r="C88" s="22">
        <v>33121270</v>
      </c>
      <c r="D88" s="21" t="s">
        <v>111</v>
      </c>
      <c r="E88" s="27" t="s">
        <v>33</v>
      </c>
      <c r="F88" s="28">
        <v>65</v>
      </c>
      <c r="G88" s="35">
        <v>12900</v>
      </c>
      <c r="H88" s="28"/>
      <c r="I88" s="29" t="s">
        <v>43</v>
      </c>
    </row>
    <row r="89" spans="2:9" ht="45" customHeight="1" outlineLevel="1" x14ac:dyDescent="0.25">
      <c r="B89" s="40">
        <v>63</v>
      </c>
      <c r="C89" s="22">
        <v>33121270</v>
      </c>
      <c r="D89" s="21" t="s">
        <v>112</v>
      </c>
      <c r="E89" s="27" t="s">
        <v>33</v>
      </c>
      <c r="F89" s="28">
        <v>40</v>
      </c>
      <c r="G89" s="35">
        <v>12900</v>
      </c>
      <c r="H89" s="28"/>
      <c r="I89" s="29" t="s">
        <v>43</v>
      </c>
    </row>
    <row r="90" spans="2:9" ht="45" customHeight="1" outlineLevel="1" x14ac:dyDescent="0.25">
      <c r="B90" s="40">
        <v>64</v>
      </c>
      <c r="C90" s="22">
        <v>33121270</v>
      </c>
      <c r="D90" s="21" t="s">
        <v>113</v>
      </c>
      <c r="E90" s="27" t="s">
        <v>33</v>
      </c>
      <c r="F90" s="28">
        <v>40</v>
      </c>
      <c r="G90" s="35">
        <v>12900</v>
      </c>
      <c r="H90" s="28"/>
      <c r="I90" s="29" t="s">
        <v>43</v>
      </c>
    </row>
    <row r="91" spans="2:9" ht="45" customHeight="1" outlineLevel="1" x14ac:dyDescent="0.25">
      <c r="B91" s="40">
        <v>65</v>
      </c>
      <c r="C91" s="22">
        <v>33121270</v>
      </c>
      <c r="D91" s="21" t="s">
        <v>114</v>
      </c>
      <c r="E91" s="27" t="s">
        <v>33</v>
      </c>
      <c r="F91" s="28">
        <v>40</v>
      </c>
      <c r="G91" s="35">
        <v>12900</v>
      </c>
      <c r="H91" s="28"/>
      <c r="I91" s="29" t="s">
        <v>43</v>
      </c>
    </row>
    <row r="92" spans="2:9" ht="45" customHeight="1" outlineLevel="1" x14ac:dyDescent="0.25">
      <c r="B92" s="40">
        <v>66</v>
      </c>
      <c r="C92" s="22">
        <v>33121270</v>
      </c>
      <c r="D92" s="21" t="s">
        <v>115</v>
      </c>
      <c r="E92" s="27" t="s">
        <v>33</v>
      </c>
      <c r="F92" s="28">
        <v>10</v>
      </c>
      <c r="G92" s="35">
        <v>12900</v>
      </c>
      <c r="H92" s="28"/>
      <c r="I92" s="29" t="s">
        <v>43</v>
      </c>
    </row>
    <row r="93" spans="2:9" ht="45" customHeight="1" outlineLevel="1" x14ac:dyDescent="0.25">
      <c r="B93" s="40">
        <v>67</v>
      </c>
      <c r="C93" s="22">
        <v>33121270</v>
      </c>
      <c r="D93" s="21" t="s">
        <v>116</v>
      </c>
      <c r="E93" s="27" t="s">
        <v>33</v>
      </c>
      <c r="F93" s="28">
        <v>5</v>
      </c>
      <c r="G93" s="35">
        <v>12900</v>
      </c>
      <c r="H93" s="28"/>
      <c r="I93" s="29" t="s">
        <v>43</v>
      </c>
    </row>
    <row r="94" spans="2:9" ht="45" customHeight="1" outlineLevel="1" x14ac:dyDescent="0.25">
      <c r="B94" s="40">
        <v>68</v>
      </c>
      <c r="C94" s="22">
        <v>33121270</v>
      </c>
      <c r="D94" s="21" t="s">
        <v>117</v>
      </c>
      <c r="E94" s="27" t="s">
        <v>33</v>
      </c>
      <c r="F94" s="28">
        <v>5</v>
      </c>
      <c r="G94" s="35">
        <v>12900</v>
      </c>
      <c r="H94" s="28"/>
      <c r="I94" s="29" t="s">
        <v>43</v>
      </c>
    </row>
    <row r="95" spans="2:9" ht="45" customHeight="1" outlineLevel="1" x14ac:dyDescent="0.25">
      <c r="B95" s="40">
        <v>69</v>
      </c>
      <c r="C95" s="22">
        <v>33121270</v>
      </c>
      <c r="D95" s="21" t="s">
        <v>118</v>
      </c>
      <c r="E95" s="27" t="s">
        <v>33</v>
      </c>
      <c r="F95" s="28">
        <v>5</v>
      </c>
      <c r="G95" s="35">
        <v>12900</v>
      </c>
      <c r="H95" s="28"/>
      <c r="I95" s="29" t="s">
        <v>43</v>
      </c>
    </row>
    <row r="96" spans="2:9" ht="45" customHeight="1" outlineLevel="1" x14ac:dyDescent="0.25">
      <c r="B96" s="40">
        <v>70</v>
      </c>
      <c r="C96" s="22">
        <v>33121270</v>
      </c>
      <c r="D96" s="21" t="s">
        <v>119</v>
      </c>
      <c r="E96" s="27" t="s">
        <v>33</v>
      </c>
      <c r="F96" s="28">
        <v>5</v>
      </c>
      <c r="G96" s="35">
        <v>12900</v>
      </c>
      <c r="H96" s="28"/>
      <c r="I96" s="29" t="s">
        <v>43</v>
      </c>
    </row>
    <row r="97" spans="2:9" ht="45" customHeight="1" outlineLevel="1" x14ac:dyDescent="0.25">
      <c r="B97" s="40">
        <v>71</v>
      </c>
      <c r="C97" s="22">
        <v>33121270</v>
      </c>
      <c r="D97" s="21" t="s">
        <v>120</v>
      </c>
      <c r="E97" s="27" t="s">
        <v>33</v>
      </c>
      <c r="F97" s="28">
        <v>5</v>
      </c>
      <c r="G97" s="35">
        <v>12900</v>
      </c>
      <c r="H97" s="28"/>
      <c r="I97" s="29" t="s">
        <v>43</v>
      </c>
    </row>
    <row r="98" spans="2:9" ht="45" customHeight="1" outlineLevel="1" x14ac:dyDescent="0.25">
      <c r="B98" s="40">
        <v>72</v>
      </c>
      <c r="C98" s="22">
        <v>33121270</v>
      </c>
      <c r="D98" s="21" t="s">
        <v>121</v>
      </c>
      <c r="E98" s="27" t="s">
        <v>33</v>
      </c>
      <c r="F98" s="28">
        <v>5</v>
      </c>
      <c r="G98" s="35">
        <v>12900</v>
      </c>
      <c r="H98" s="28"/>
      <c r="I98" s="29" t="s">
        <v>43</v>
      </c>
    </row>
    <row r="99" spans="2:9" ht="45" customHeight="1" outlineLevel="1" x14ac:dyDescent="0.25">
      <c r="B99" s="40">
        <v>73</v>
      </c>
      <c r="C99" s="22">
        <v>33121270</v>
      </c>
      <c r="D99" s="21" t="s">
        <v>122</v>
      </c>
      <c r="E99" s="27" t="s">
        <v>33</v>
      </c>
      <c r="F99" s="28">
        <v>90</v>
      </c>
      <c r="G99" s="35">
        <v>15000</v>
      </c>
      <c r="H99" s="28"/>
      <c r="I99" s="29" t="s">
        <v>43</v>
      </c>
    </row>
    <row r="100" spans="2:9" ht="45" customHeight="1" outlineLevel="1" x14ac:dyDescent="0.25">
      <c r="B100" s="40">
        <v>74</v>
      </c>
      <c r="C100" s="22">
        <v>33121270</v>
      </c>
      <c r="D100" s="21" t="s">
        <v>123</v>
      </c>
      <c r="E100" s="27" t="s">
        <v>33</v>
      </c>
      <c r="F100" s="28">
        <v>80</v>
      </c>
      <c r="G100" s="35">
        <v>12900</v>
      </c>
      <c r="H100" s="28"/>
      <c r="I100" s="29" t="s">
        <v>43</v>
      </c>
    </row>
    <row r="101" spans="2:9" ht="45" customHeight="1" outlineLevel="1" x14ac:dyDescent="0.25">
      <c r="B101" s="40">
        <v>75</v>
      </c>
      <c r="C101" s="22">
        <v>33121270</v>
      </c>
      <c r="D101" s="21" t="s">
        <v>124</v>
      </c>
      <c r="E101" s="27" t="s">
        <v>33</v>
      </c>
      <c r="F101" s="28">
        <v>90</v>
      </c>
      <c r="G101" s="35">
        <v>12900</v>
      </c>
      <c r="H101" s="28"/>
      <c r="I101" s="29" t="s">
        <v>43</v>
      </c>
    </row>
    <row r="102" spans="2:9" ht="45" customHeight="1" outlineLevel="1" x14ac:dyDescent="0.25">
      <c r="B102" s="40">
        <v>76</v>
      </c>
      <c r="C102" s="22">
        <v>33121270</v>
      </c>
      <c r="D102" s="21" t="s">
        <v>125</v>
      </c>
      <c r="E102" s="27" t="s">
        <v>33</v>
      </c>
      <c r="F102" s="28">
        <v>90</v>
      </c>
      <c r="G102" s="35">
        <v>12900</v>
      </c>
      <c r="H102" s="28"/>
      <c r="I102" s="29" t="s">
        <v>43</v>
      </c>
    </row>
    <row r="103" spans="2:9" ht="45" customHeight="1" outlineLevel="1" x14ac:dyDescent="0.25">
      <c r="B103" s="40">
        <v>77</v>
      </c>
      <c r="C103" s="22">
        <v>33121270</v>
      </c>
      <c r="D103" s="21" t="s">
        <v>126</v>
      </c>
      <c r="E103" s="27" t="s">
        <v>33</v>
      </c>
      <c r="F103" s="28">
        <v>10</v>
      </c>
      <c r="G103" s="35">
        <v>12900</v>
      </c>
      <c r="H103" s="28"/>
      <c r="I103" s="29" t="s">
        <v>43</v>
      </c>
    </row>
    <row r="104" spans="2:9" ht="45" customHeight="1" outlineLevel="1" x14ac:dyDescent="0.25">
      <c r="B104" s="40">
        <v>78</v>
      </c>
      <c r="C104" s="22">
        <v>33121270</v>
      </c>
      <c r="D104" s="21" t="s">
        <v>127</v>
      </c>
      <c r="E104" s="27" t="s">
        <v>33</v>
      </c>
      <c r="F104" s="28">
        <v>10</v>
      </c>
      <c r="G104" s="35">
        <v>12900</v>
      </c>
      <c r="H104" s="28"/>
      <c r="I104" s="29" t="s">
        <v>43</v>
      </c>
    </row>
    <row r="105" spans="2:9" ht="45" customHeight="1" outlineLevel="1" x14ac:dyDescent="0.25">
      <c r="B105" s="40">
        <v>79</v>
      </c>
      <c r="C105" s="22">
        <v>33121270</v>
      </c>
      <c r="D105" s="21" t="s">
        <v>128</v>
      </c>
      <c r="E105" s="27" t="s">
        <v>33</v>
      </c>
      <c r="F105" s="28">
        <v>15</v>
      </c>
      <c r="G105" s="35">
        <v>12900</v>
      </c>
      <c r="H105" s="28"/>
      <c r="I105" s="29" t="s">
        <v>43</v>
      </c>
    </row>
    <row r="106" spans="2:9" ht="45" customHeight="1" outlineLevel="1" x14ac:dyDescent="0.25">
      <c r="B106" s="40">
        <v>80</v>
      </c>
      <c r="C106" s="22">
        <v>33121270</v>
      </c>
      <c r="D106" s="21" t="s">
        <v>129</v>
      </c>
      <c r="E106" s="27" t="s">
        <v>33</v>
      </c>
      <c r="F106" s="28">
        <v>65</v>
      </c>
      <c r="G106" s="35">
        <v>12900</v>
      </c>
      <c r="H106" s="28"/>
      <c r="I106" s="29" t="s">
        <v>43</v>
      </c>
    </row>
    <row r="107" spans="2:9" ht="45" customHeight="1" outlineLevel="1" x14ac:dyDescent="0.25">
      <c r="B107" s="40">
        <v>81</v>
      </c>
      <c r="C107" s="22">
        <v>33121270</v>
      </c>
      <c r="D107" s="21" t="s">
        <v>130</v>
      </c>
      <c r="E107" s="27" t="s">
        <v>33</v>
      </c>
      <c r="F107" s="28">
        <v>40</v>
      </c>
      <c r="G107" s="35">
        <v>12900</v>
      </c>
      <c r="H107" s="28"/>
      <c r="I107" s="29" t="s">
        <v>43</v>
      </c>
    </row>
    <row r="108" spans="2:9" ht="45" customHeight="1" outlineLevel="1" x14ac:dyDescent="0.25">
      <c r="B108" s="40">
        <v>82</v>
      </c>
      <c r="C108" s="22">
        <v>33121270</v>
      </c>
      <c r="D108" s="21" t="s">
        <v>131</v>
      </c>
      <c r="E108" s="27" t="s">
        <v>33</v>
      </c>
      <c r="F108" s="28">
        <v>40</v>
      </c>
      <c r="G108" s="35">
        <v>12900</v>
      </c>
      <c r="H108" s="28"/>
      <c r="I108" s="29" t="s">
        <v>43</v>
      </c>
    </row>
    <row r="109" spans="2:9" ht="45" customHeight="1" outlineLevel="1" x14ac:dyDescent="0.25">
      <c r="B109" s="40">
        <v>83</v>
      </c>
      <c r="C109" s="22">
        <v>33121270</v>
      </c>
      <c r="D109" s="21" t="s">
        <v>132</v>
      </c>
      <c r="E109" s="27" t="s">
        <v>33</v>
      </c>
      <c r="F109" s="28">
        <v>25</v>
      </c>
      <c r="G109" s="35">
        <v>12900</v>
      </c>
      <c r="H109" s="28"/>
      <c r="I109" s="29" t="s">
        <v>43</v>
      </c>
    </row>
    <row r="110" spans="2:9" ht="45" customHeight="1" outlineLevel="1" x14ac:dyDescent="0.25">
      <c r="B110" s="40">
        <v>84</v>
      </c>
      <c r="C110" s="22">
        <v>33121270</v>
      </c>
      <c r="D110" s="21" t="s">
        <v>133</v>
      </c>
      <c r="E110" s="27" t="s">
        <v>33</v>
      </c>
      <c r="F110" s="28">
        <v>25</v>
      </c>
      <c r="G110" s="35">
        <v>12900</v>
      </c>
      <c r="H110" s="28"/>
      <c r="I110" s="29" t="s">
        <v>43</v>
      </c>
    </row>
    <row r="111" spans="2:9" ht="45" customHeight="1" outlineLevel="1" x14ac:dyDescent="0.25">
      <c r="B111" s="40">
        <v>85</v>
      </c>
      <c r="C111" s="22">
        <v>33121270</v>
      </c>
      <c r="D111" s="21" t="s">
        <v>134</v>
      </c>
      <c r="E111" s="27" t="s">
        <v>33</v>
      </c>
      <c r="F111" s="28">
        <v>25</v>
      </c>
      <c r="G111" s="35">
        <v>12900</v>
      </c>
      <c r="H111" s="28"/>
      <c r="I111" s="29" t="s">
        <v>43</v>
      </c>
    </row>
    <row r="112" spans="2:9" ht="45" customHeight="1" outlineLevel="1" x14ac:dyDescent="0.25">
      <c r="B112" s="40">
        <v>86</v>
      </c>
      <c r="C112" s="22">
        <v>33121270</v>
      </c>
      <c r="D112" s="21" t="s">
        <v>135</v>
      </c>
      <c r="E112" s="27" t="s">
        <v>33</v>
      </c>
      <c r="F112" s="28">
        <v>25</v>
      </c>
      <c r="G112" s="35">
        <v>12900</v>
      </c>
      <c r="H112" s="28"/>
      <c r="I112" s="29" t="s">
        <v>43</v>
      </c>
    </row>
    <row r="113" spans="2:9" ht="45" customHeight="1" outlineLevel="1" x14ac:dyDescent="0.25">
      <c r="B113" s="40">
        <v>87</v>
      </c>
      <c r="C113" s="22">
        <v>33121270</v>
      </c>
      <c r="D113" s="21" t="s">
        <v>136</v>
      </c>
      <c r="E113" s="27" t="s">
        <v>33</v>
      </c>
      <c r="F113" s="28">
        <v>25</v>
      </c>
      <c r="G113" s="35">
        <v>15000</v>
      </c>
      <c r="H113" s="28"/>
      <c r="I113" s="29" t="s">
        <v>43</v>
      </c>
    </row>
    <row r="114" spans="2:9" ht="45" customHeight="1" outlineLevel="1" x14ac:dyDescent="0.25">
      <c r="B114" s="40">
        <v>88</v>
      </c>
      <c r="C114" s="22">
        <v>33121270</v>
      </c>
      <c r="D114" s="21" t="s">
        <v>137</v>
      </c>
      <c r="E114" s="27" t="s">
        <v>33</v>
      </c>
      <c r="F114" s="28">
        <v>10</v>
      </c>
      <c r="G114" s="35">
        <v>12900</v>
      </c>
      <c r="H114" s="28"/>
      <c r="I114" s="29" t="s">
        <v>43</v>
      </c>
    </row>
    <row r="115" spans="2:9" ht="45" customHeight="1" outlineLevel="1" x14ac:dyDescent="0.25">
      <c r="B115" s="40">
        <v>89</v>
      </c>
      <c r="C115" s="22">
        <v>33121270</v>
      </c>
      <c r="D115" s="21" t="s">
        <v>138</v>
      </c>
      <c r="E115" s="27" t="s">
        <v>33</v>
      </c>
      <c r="F115" s="28">
        <v>10</v>
      </c>
      <c r="G115" s="35">
        <v>12900</v>
      </c>
      <c r="H115" s="28"/>
      <c r="I115" s="29" t="s">
        <v>43</v>
      </c>
    </row>
    <row r="116" spans="2:9" ht="45" customHeight="1" outlineLevel="1" x14ac:dyDescent="0.25">
      <c r="B116" s="40">
        <v>90</v>
      </c>
      <c r="C116" s="22">
        <v>33121270</v>
      </c>
      <c r="D116" s="21" t="s">
        <v>139</v>
      </c>
      <c r="E116" s="27" t="s">
        <v>33</v>
      </c>
      <c r="F116" s="28">
        <v>10</v>
      </c>
      <c r="G116" s="35">
        <v>12900</v>
      </c>
      <c r="H116" s="28"/>
      <c r="I116" s="29" t="s">
        <v>43</v>
      </c>
    </row>
    <row r="117" spans="2:9" ht="45" customHeight="1" outlineLevel="1" x14ac:dyDescent="0.25">
      <c r="B117" s="40">
        <v>91</v>
      </c>
      <c r="C117" s="22">
        <v>33121270</v>
      </c>
      <c r="D117" s="21" t="s">
        <v>140</v>
      </c>
      <c r="E117" s="27" t="s">
        <v>33</v>
      </c>
      <c r="F117" s="28">
        <v>10</v>
      </c>
      <c r="G117" s="35">
        <v>12900</v>
      </c>
      <c r="H117" s="28"/>
      <c r="I117" s="29" t="s">
        <v>43</v>
      </c>
    </row>
    <row r="118" spans="2:9" ht="45" customHeight="1" outlineLevel="1" x14ac:dyDescent="0.25">
      <c r="B118" s="40">
        <v>92</v>
      </c>
      <c r="C118" s="22">
        <v>33121270</v>
      </c>
      <c r="D118" s="21" t="s">
        <v>141</v>
      </c>
      <c r="E118" s="27" t="s">
        <v>33</v>
      </c>
      <c r="F118" s="28">
        <v>10</v>
      </c>
      <c r="G118" s="35">
        <v>12900</v>
      </c>
      <c r="H118" s="28"/>
      <c r="I118" s="29" t="s">
        <v>43</v>
      </c>
    </row>
    <row r="119" spans="2:9" ht="45" customHeight="1" outlineLevel="1" x14ac:dyDescent="0.25">
      <c r="B119" s="40">
        <v>93</v>
      </c>
      <c r="C119" s="22">
        <v>33121270</v>
      </c>
      <c r="D119" s="21" t="s">
        <v>142</v>
      </c>
      <c r="E119" s="27" t="s">
        <v>33</v>
      </c>
      <c r="F119" s="28">
        <v>10</v>
      </c>
      <c r="G119" s="35">
        <v>12900</v>
      </c>
      <c r="H119" s="28"/>
      <c r="I119" s="29" t="s">
        <v>43</v>
      </c>
    </row>
    <row r="120" spans="2:9" ht="45" customHeight="1" outlineLevel="1" x14ac:dyDescent="0.25">
      <c r="B120" s="40">
        <v>94</v>
      </c>
      <c r="C120" s="22">
        <v>33121270</v>
      </c>
      <c r="D120" s="21" t="s">
        <v>143</v>
      </c>
      <c r="E120" s="27" t="s">
        <v>33</v>
      </c>
      <c r="F120" s="28">
        <v>10</v>
      </c>
      <c r="G120" s="35">
        <v>12900</v>
      </c>
      <c r="H120" s="28"/>
      <c r="I120" s="29" t="s">
        <v>43</v>
      </c>
    </row>
    <row r="121" spans="2:9" ht="45" customHeight="1" outlineLevel="1" x14ac:dyDescent="0.25">
      <c r="B121" s="40">
        <v>95</v>
      </c>
      <c r="C121" s="22">
        <v>33121270</v>
      </c>
      <c r="D121" s="21" t="s">
        <v>144</v>
      </c>
      <c r="E121" s="27" t="s">
        <v>33</v>
      </c>
      <c r="F121" s="28">
        <v>10</v>
      </c>
      <c r="G121" s="35">
        <v>12900</v>
      </c>
      <c r="H121" s="28"/>
      <c r="I121" s="29" t="s">
        <v>43</v>
      </c>
    </row>
    <row r="122" spans="2:9" ht="45" customHeight="1" outlineLevel="1" x14ac:dyDescent="0.25">
      <c r="B122" s="40">
        <v>96</v>
      </c>
      <c r="C122" s="22">
        <v>33121270</v>
      </c>
      <c r="D122" s="21" t="s">
        <v>145</v>
      </c>
      <c r="E122" s="27" t="s">
        <v>33</v>
      </c>
      <c r="F122" s="28">
        <v>10</v>
      </c>
      <c r="G122" s="35">
        <v>12900</v>
      </c>
      <c r="H122" s="28"/>
      <c r="I122" s="29" t="s">
        <v>43</v>
      </c>
    </row>
    <row r="123" spans="2:9" ht="45" customHeight="1" outlineLevel="1" x14ac:dyDescent="0.25">
      <c r="B123" s="40">
        <v>97</v>
      </c>
      <c r="C123" s="22">
        <v>33121270</v>
      </c>
      <c r="D123" s="21" t="s">
        <v>146</v>
      </c>
      <c r="E123" s="27" t="s">
        <v>33</v>
      </c>
      <c r="F123" s="28">
        <v>10</v>
      </c>
      <c r="G123" s="35">
        <v>12900</v>
      </c>
      <c r="H123" s="28"/>
      <c r="I123" s="29" t="s">
        <v>43</v>
      </c>
    </row>
    <row r="124" spans="2:9" ht="45" customHeight="1" outlineLevel="1" x14ac:dyDescent="0.25">
      <c r="B124" s="40">
        <v>98</v>
      </c>
      <c r="C124" s="22">
        <v>33121270</v>
      </c>
      <c r="D124" s="21" t="s">
        <v>147</v>
      </c>
      <c r="E124" s="27" t="s">
        <v>33</v>
      </c>
      <c r="F124" s="28">
        <v>10</v>
      </c>
      <c r="G124" s="35">
        <v>12900</v>
      </c>
      <c r="H124" s="28"/>
      <c r="I124" s="29" t="s">
        <v>43</v>
      </c>
    </row>
    <row r="125" spans="2:9" ht="45" customHeight="1" outlineLevel="1" x14ac:dyDescent="0.25">
      <c r="B125" s="40">
        <v>99</v>
      </c>
      <c r="C125" s="22">
        <v>33121270</v>
      </c>
      <c r="D125" s="21" t="s">
        <v>148</v>
      </c>
      <c r="E125" s="27" t="s">
        <v>33</v>
      </c>
      <c r="F125" s="28">
        <v>10</v>
      </c>
      <c r="G125" s="35">
        <v>12900</v>
      </c>
      <c r="H125" s="28"/>
      <c r="I125" s="29" t="s">
        <v>43</v>
      </c>
    </row>
    <row r="126" spans="2:9" ht="45" customHeight="1" outlineLevel="1" x14ac:dyDescent="0.25">
      <c r="B126" s="40">
        <v>100</v>
      </c>
      <c r="C126" s="22">
        <v>33121270</v>
      </c>
      <c r="D126" s="21" t="s">
        <v>149</v>
      </c>
      <c r="E126" s="27" t="s">
        <v>33</v>
      </c>
      <c r="F126" s="28">
        <v>10</v>
      </c>
      <c r="G126" s="35">
        <v>12900</v>
      </c>
      <c r="H126" s="28"/>
      <c r="I126" s="29" t="s">
        <v>43</v>
      </c>
    </row>
    <row r="127" spans="2:9" ht="45" customHeight="1" outlineLevel="1" x14ac:dyDescent="0.25">
      <c r="B127" s="40">
        <v>101</v>
      </c>
      <c r="C127" s="22">
        <v>33121270</v>
      </c>
      <c r="D127" s="21" t="s">
        <v>150</v>
      </c>
      <c r="E127" s="27" t="s">
        <v>33</v>
      </c>
      <c r="F127" s="28">
        <v>15</v>
      </c>
      <c r="G127" s="35">
        <v>12900</v>
      </c>
      <c r="H127" s="28"/>
      <c r="I127" s="29" t="s">
        <v>43</v>
      </c>
    </row>
    <row r="128" spans="2:9" ht="45" customHeight="1" outlineLevel="1" x14ac:dyDescent="0.25">
      <c r="B128" s="40">
        <v>102</v>
      </c>
      <c r="C128" s="22">
        <v>33121270</v>
      </c>
      <c r="D128" s="21" t="s">
        <v>151</v>
      </c>
      <c r="E128" s="27" t="s">
        <v>33</v>
      </c>
      <c r="F128" s="28">
        <v>15</v>
      </c>
      <c r="G128" s="35">
        <v>12900</v>
      </c>
      <c r="H128" s="28"/>
      <c r="I128" s="29" t="s">
        <v>43</v>
      </c>
    </row>
    <row r="129" spans="1:9" ht="45" customHeight="1" outlineLevel="1" x14ac:dyDescent="0.25">
      <c r="B129" s="40">
        <v>103.1</v>
      </c>
      <c r="C129" s="22">
        <v>33121270</v>
      </c>
      <c r="D129" s="21" t="s">
        <v>152</v>
      </c>
      <c r="E129" s="27" t="s">
        <v>33</v>
      </c>
      <c r="F129" s="28">
        <v>65</v>
      </c>
      <c r="G129" s="35">
        <f>H129/F129</f>
        <v>14000</v>
      </c>
      <c r="H129" s="39">
        <v>910000</v>
      </c>
      <c r="I129" s="29" t="s">
        <v>26</v>
      </c>
    </row>
    <row r="130" spans="1:9" ht="45" customHeight="1" outlineLevel="1" x14ac:dyDescent="0.25">
      <c r="B130" s="40">
        <v>103.2</v>
      </c>
      <c r="C130" s="22">
        <v>33121270</v>
      </c>
      <c r="D130" s="21" t="s">
        <v>153</v>
      </c>
      <c r="E130" s="27" t="s">
        <v>33</v>
      </c>
      <c r="F130" s="28">
        <v>55</v>
      </c>
      <c r="G130" s="35">
        <f t="shared" ref="G130:G137" si="6">H130/F130</f>
        <v>14000</v>
      </c>
      <c r="H130" s="39">
        <v>770000</v>
      </c>
      <c r="I130" s="29" t="s">
        <v>26</v>
      </c>
    </row>
    <row r="131" spans="1:9" ht="45" customHeight="1" outlineLevel="1" x14ac:dyDescent="0.25">
      <c r="B131" s="40">
        <v>103.3</v>
      </c>
      <c r="C131" s="22">
        <v>33121270</v>
      </c>
      <c r="D131" s="21" t="s">
        <v>154</v>
      </c>
      <c r="E131" s="27" t="s">
        <v>33</v>
      </c>
      <c r="F131" s="28">
        <v>40</v>
      </c>
      <c r="G131" s="35">
        <f t="shared" si="6"/>
        <v>14000</v>
      </c>
      <c r="H131" s="39">
        <v>560000</v>
      </c>
      <c r="I131" s="29" t="s">
        <v>26</v>
      </c>
    </row>
    <row r="132" spans="1:9" ht="45" customHeight="1" outlineLevel="1" x14ac:dyDescent="0.25">
      <c r="B132" s="40">
        <v>103.4</v>
      </c>
      <c r="C132" s="22">
        <v>33121270</v>
      </c>
      <c r="D132" s="21" t="s">
        <v>155</v>
      </c>
      <c r="E132" s="27" t="s">
        <v>33</v>
      </c>
      <c r="F132" s="28">
        <v>50</v>
      </c>
      <c r="G132" s="35">
        <f t="shared" si="6"/>
        <v>14000</v>
      </c>
      <c r="H132" s="39">
        <v>700000</v>
      </c>
      <c r="I132" s="29" t="s">
        <v>26</v>
      </c>
    </row>
    <row r="133" spans="1:9" ht="45" customHeight="1" outlineLevel="1" x14ac:dyDescent="0.25">
      <c r="B133" s="40">
        <v>103.5</v>
      </c>
      <c r="C133" s="22">
        <v>33121270</v>
      </c>
      <c r="D133" s="21" t="s">
        <v>156</v>
      </c>
      <c r="E133" s="27" t="s">
        <v>33</v>
      </c>
      <c r="F133" s="28">
        <v>40</v>
      </c>
      <c r="G133" s="35">
        <f t="shared" si="6"/>
        <v>14000</v>
      </c>
      <c r="H133" s="39">
        <v>560000</v>
      </c>
      <c r="I133" s="29" t="s">
        <v>26</v>
      </c>
    </row>
    <row r="134" spans="1:9" ht="45" customHeight="1" outlineLevel="1" x14ac:dyDescent="0.25">
      <c r="B134" s="40">
        <v>104.1</v>
      </c>
      <c r="C134" s="22">
        <v>33121270</v>
      </c>
      <c r="D134" s="21" t="s">
        <v>157</v>
      </c>
      <c r="E134" s="27" t="s">
        <v>33</v>
      </c>
      <c r="F134" s="28">
        <v>20</v>
      </c>
      <c r="G134" s="35">
        <f t="shared" si="6"/>
        <v>14000</v>
      </c>
      <c r="H134" s="39">
        <v>280000</v>
      </c>
      <c r="I134" s="29" t="s">
        <v>26</v>
      </c>
    </row>
    <row r="135" spans="1:9" ht="45" customHeight="1" outlineLevel="1" x14ac:dyDescent="0.25">
      <c r="B135" s="40">
        <v>104.2</v>
      </c>
      <c r="C135" s="22">
        <v>33121270</v>
      </c>
      <c r="D135" s="21" t="s">
        <v>158</v>
      </c>
      <c r="E135" s="27" t="s">
        <v>33</v>
      </c>
      <c r="F135" s="28">
        <v>20</v>
      </c>
      <c r="G135" s="35">
        <f t="shared" si="6"/>
        <v>14000</v>
      </c>
      <c r="H135" s="39">
        <v>280000</v>
      </c>
      <c r="I135" s="29" t="s">
        <v>26</v>
      </c>
    </row>
    <row r="136" spans="1:9" ht="45" customHeight="1" outlineLevel="1" x14ac:dyDescent="0.25">
      <c r="B136" s="40">
        <v>104.3</v>
      </c>
      <c r="C136" s="22">
        <v>33121270</v>
      </c>
      <c r="D136" s="21" t="s">
        <v>159</v>
      </c>
      <c r="E136" s="27" t="s">
        <v>33</v>
      </c>
      <c r="F136" s="28">
        <v>20</v>
      </c>
      <c r="G136" s="35">
        <f t="shared" si="6"/>
        <v>14000</v>
      </c>
      <c r="H136" s="39">
        <v>280000</v>
      </c>
      <c r="I136" s="29" t="s">
        <v>26</v>
      </c>
    </row>
    <row r="137" spans="1:9" ht="45" customHeight="1" outlineLevel="1" x14ac:dyDescent="0.25">
      <c r="B137" s="40">
        <v>104.4</v>
      </c>
      <c r="C137" s="22">
        <v>33121270</v>
      </c>
      <c r="D137" s="21" t="s">
        <v>160</v>
      </c>
      <c r="E137" s="27" t="s">
        <v>33</v>
      </c>
      <c r="F137" s="28">
        <v>20</v>
      </c>
      <c r="G137" s="35">
        <f t="shared" si="6"/>
        <v>14000</v>
      </c>
      <c r="H137" s="39">
        <v>280000</v>
      </c>
      <c r="I137" s="29" t="s">
        <v>26</v>
      </c>
    </row>
    <row r="138" spans="1:9" ht="45" customHeight="1" outlineLevel="1" x14ac:dyDescent="0.25">
      <c r="B138" s="40">
        <v>105.1</v>
      </c>
      <c r="C138" s="22">
        <v>33121270</v>
      </c>
      <c r="D138" s="21" t="s">
        <v>161</v>
      </c>
      <c r="E138" s="27" t="s">
        <v>33</v>
      </c>
      <c r="F138" s="28">
        <v>2</v>
      </c>
      <c r="G138" s="35">
        <v>125000</v>
      </c>
      <c r="H138" s="28"/>
      <c r="I138" s="29" t="s">
        <v>43</v>
      </c>
    </row>
    <row r="139" spans="1:9" ht="45" customHeight="1" outlineLevel="1" x14ac:dyDescent="0.25">
      <c r="B139" s="40">
        <v>105.2</v>
      </c>
      <c r="C139" s="22">
        <v>33121270</v>
      </c>
      <c r="D139" s="21" t="s">
        <v>162</v>
      </c>
      <c r="E139" s="27" t="s">
        <v>33</v>
      </c>
      <c r="F139" s="28">
        <v>2</v>
      </c>
      <c r="G139" s="35">
        <v>125000</v>
      </c>
      <c r="H139" s="28"/>
      <c r="I139" s="29" t="s">
        <v>43</v>
      </c>
    </row>
    <row r="140" spans="1:9" ht="45" customHeight="1" outlineLevel="1" x14ac:dyDescent="0.25">
      <c r="B140" s="40">
        <v>105.3</v>
      </c>
      <c r="C140" s="22">
        <v>33121270</v>
      </c>
      <c r="D140" s="21" t="s">
        <v>163</v>
      </c>
      <c r="E140" s="27" t="s">
        <v>33</v>
      </c>
      <c r="F140" s="28">
        <v>2</v>
      </c>
      <c r="G140" s="35">
        <v>125000</v>
      </c>
      <c r="H140" s="28"/>
      <c r="I140" s="29" t="s">
        <v>43</v>
      </c>
    </row>
    <row r="141" spans="1:9" ht="45" customHeight="1" outlineLevel="1" x14ac:dyDescent="0.25">
      <c r="B141" s="40">
        <v>105.4</v>
      </c>
      <c r="C141" s="22">
        <v>33121270</v>
      </c>
      <c r="D141" s="21" t="s">
        <v>164</v>
      </c>
      <c r="E141" s="27" t="s">
        <v>33</v>
      </c>
      <c r="F141" s="28">
        <v>2</v>
      </c>
      <c r="G141" s="35">
        <v>125000</v>
      </c>
      <c r="H141" s="28"/>
      <c r="I141" s="29" t="s">
        <v>43</v>
      </c>
    </row>
    <row r="142" spans="1:9" ht="45" customHeight="1" outlineLevel="1" x14ac:dyDescent="0.25">
      <c r="B142" s="40">
        <v>105.5</v>
      </c>
      <c r="C142" s="22">
        <v>33121270</v>
      </c>
      <c r="D142" s="21" t="s">
        <v>165</v>
      </c>
      <c r="E142" s="27" t="s">
        <v>33</v>
      </c>
      <c r="F142" s="28">
        <v>2</v>
      </c>
      <c r="G142" s="35">
        <v>125000</v>
      </c>
      <c r="H142" s="28"/>
      <c r="I142" s="29" t="s">
        <v>43</v>
      </c>
    </row>
    <row r="143" spans="1:9" ht="45" customHeight="1" outlineLevel="1" x14ac:dyDescent="0.25">
      <c r="A143" s="173">
        <v>106</v>
      </c>
      <c r="B143" s="40">
        <v>106</v>
      </c>
      <c r="C143" s="22">
        <v>33121270</v>
      </c>
      <c r="D143" s="21" t="s">
        <v>166</v>
      </c>
      <c r="E143" s="27" t="s">
        <v>80</v>
      </c>
      <c r="F143" s="28">
        <v>2</v>
      </c>
      <c r="G143" s="35">
        <f>H143/F143</f>
        <v>13000</v>
      </c>
      <c r="H143" s="39">
        <v>26000</v>
      </c>
      <c r="I143" s="29" t="s">
        <v>26</v>
      </c>
    </row>
    <row r="144" spans="1:9" ht="45" customHeight="1" outlineLevel="1" x14ac:dyDescent="0.25">
      <c r="B144" s="40">
        <v>107</v>
      </c>
      <c r="C144" s="22">
        <v>33121270</v>
      </c>
      <c r="D144" s="21" t="s">
        <v>167</v>
      </c>
      <c r="E144" s="27" t="s">
        <v>80</v>
      </c>
      <c r="F144" s="28">
        <v>4</v>
      </c>
      <c r="G144" s="35">
        <f>H144/F144</f>
        <v>6500</v>
      </c>
      <c r="H144" s="39">
        <v>26000</v>
      </c>
      <c r="I144" s="29" t="s">
        <v>26</v>
      </c>
    </row>
    <row r="145" spans="2:9" ht="45" customHeight="1" outlineLevel="1" x14ac:dyDescent="0.25">
      <c r="B145" s="40">
        <v>108</v>
      </c>
      <c r="C145" s="22">
        <v>33121270</v>
      </c>
      <c r="D145" s="21" t="s">
        <v>168</v>
      </c>
      <c r="E145" s="27" t="s">
        <v>33</v>
      </c>
      <c r="F145" s="28">
        <v>20</v>
      </c>
      <c r="G145" s="35">
        <v>4500</v>
      </c>
      <c r="H145" s="28"/>
      <c r="I145" s="29" t="s">
        <v>43</v>
      </c>
    </row>
    <row r="146" spans="2:9" ht="45" customHeight="1" outlineLevel="1" x14ac:dyDescent="0.25">
      <c r="B146" s="40">
        <v>109</v>
      </c>
      <c r="C146" s="22">
        <v>33121270</v>
      </c>
      <c r="D146" s="21" t="s">
        <v>169</v>
      </c>
      <c r="E146" s="27" t="s">
        <v>33</v>
      </c>
      <c r="F146" s="28">
        <v>20</v>
      </c>
      <c r="G146" s="35">
        <v>4000</v>
      </c>
      <c r="H146" s="28"/>
      <c r="I146" s="29" t="s">
        <v>43</v>
      </c>
    </row>
    <row r="147" spans="2:9" ht="45" customHeight="1" outlineLevel="1" x14ac:dyDescent="0.25">
      <c r="B147" s="40">
        <v>110</v>
      </c>
      <c r="C147" s="22">
        <v>33121270</v>
      </c>
      <c r="D147" s="21" t="s">
        <v>170</v>
      </c>
      <c r="E147" s="27" t="s">
        <v>33</v>
      </c>
      <c r="F147" s="28">
        <v>150</v>
      </c>
      <c r="G147" s="35">
        <f>H147/F147</f>
        <v>2500</v>
      </c>
      <c r="H147" s="39">
        <v>375000</v>
      </c>
      <c r="I147" s="29" t="s">
        <v>26</v>
      </c>
    </row>
    <row r="148" spans="2:9" ht="45" customHeight="1" outlineLevel="1" x14ac:dyDescent="0.25">
      <c r="B148" s="40">
        <v>111.1</v>
      </c>
      <c r="C148" s="22">
        <v>33121270</v>
      </c>
      <c r="D148" s="21" t="s">
        <v>171</v>
      </c>
      <c r="E148" s="27" t="s">
        <v>33</v>
      </c>
      <c r="F148" s="28">
        <v>5</v>
      </c>
      <c r="G148" s="35">
        <v>4000</v>
      </c>
      <c r="H148" s="28"/>
      <c r="I148" s="29" t="s">
        <v>43</v>
      </c>
    </row>
    <row r="149" spans="2:9" ht="45" customHeight="1" outlineLevel="1" x14ac:dyDescent="0.25">
      <c r="B149" s="40">
        <v>111.2</v>
      </c>
      <c r="C149" s="22">
        <v>33121270</v>
      </c>
      <c r="D149" s="21" t="s">
        <v>172</v>
      </c>
      <c r="E149" s="27" t="s">
        <v>33</v>
      </c>
      <c r="F149" s="28">
        <v>5</v>
      </c>
      <c r="G149" s="35">
        <v>4000</v>
      </c>
      <c r="H149" s="28"/>
      <c r="I149" s="29" t="s">
        <v>43</v>
      </c>
    </row>
    <row r="150" spans="2:9" ht="45" customHeight="1" outlineLevel="1" x14ac:dyDescent="0.25">
      <c r="B150" s="40">
        <v>112</v>
      </c>
      <c r="C150" s="22">
        <v>33121270</v>
      </c>
      <c r="D150" s="21" t="s">
        <v>173</v>
      </c>
      <c r="E150" s="27" t="s">
        <v>80</v>
      </c>
      <c r="F150" s="28">
        <v>60</v>
      </c>
      <c r="G150" s="35">
        <f>H150/F150</f>
        <v>29800</v>
      </c>
      <c r="H150" s="39">
        <v>1788000</v>
      </c>
      <c r="I150" s="29" t="s">
        <v>26</v>
      </c>
    </row>
    <row r="151" spans="2:9" ht="45" customHeight="1" outlineLevel="1" x14ac:dyDescent="0.25">
      <c r="B151" s="40">
        <v>113.1</v>
      </c>
      <c r="C151" s="22">
        <v>33121270</v>
      </c>
      <c r="D151" s="21" t="s">
        <v>174</v>
      </c>
      <c r="E151" s="27" t="s">
        <v>33</v>
      </c>
      <c r="F151" s="28">
        <v>25</v>
      </c>
      <c r="G151" s="35">
        <f>H151/F151</f>
        <v>2200</v>
      </c>
      <c r="H151" s="39">
        <v>55000</v>
      </c>
      <c r="I151" s="29" t="s">
        <v>26</v>
      </c>
    </row>
    <row r="152" spans="2:9" ht="45" customHeight="1" outlineLevel="1" x14ac:dyDescent="0.25">
      <c r="B152" s="40">
        <v>113.2</v>
      </c>
      <c r="C152" s="22">
        <v>33121270</v>
      </c>
      <c r="D152" s="21" t="s">
        <v>175</v>
      </c>
      <c r="E152" s="27" t="s">
        <v>33</v>
      </c>
      <c r="F152" s="28">
        <v>21</v>
      </c>
      <c r="G152" s="35">
        <f t="shared" ref="G152:G176" si="7">H152/F152</f>
        <v>2200</v>
      </c>
      <c r="H152" s="39">
        <v>46200</v>
      </c>
      <c r="I152" s="29" t="s">
        <v>26</v>
      </c>
    </row>
    <row r="153" spans="2:9" ht="45" customHeight="1" outlineLevel="1" x14ac:dyDescent="0.25">
      <c r="B153" s="40">
        <v>113.3</v>
      </c>
      <c r="C153" s="22">
        <v>33121270</v>
      </c>
      <c r="D153" s="21" t="s">
        <v>176</v>
      </c>
      <c r="E153" s="27" t="s">
        <v>33</v>
      </c>
      <c r="F153" s="28">
        <v>10</v>
      </c>
      <c r="G153" s="35">
        <f t="shared" si="7"/>
        <v>2200</v>
      </c>
      <c r="H153" s="39">
        <v>22000</v>
      </c>
      <c r="I153" s="29" t="s">
        <v>26</v>
      </c>
    </row>
    <row r="154" spans="2:9" ht="45" customHeight="1" outlineLevel="1" x14ac:dyDescent="0.25">
      <c r="B154" s="40">
        <v>113.4</v>
      </c>
      <c r="C154" s="22">
        <v>33121270</v>
      </c>
      <c r="D154" s="21" t="s">
        <v>177</v>
      </c>
      <c r="E154" s="27" t="s">
        <v>33</v>
      </c>
      <c r="F154" s="28">
        <v>12</v>
      </c>
      <c r="G154" s="35">
        <f t="shared" si="7"/>
        <v>2200</v>
      </c>
      <c r="H154" s="39">
        <v>26400</v>
      </c>
      <c r="I154" s="29" t="s">
        <v>26</v>
      </c>
    </row>
    <row r="155" spans="2:9" ht="45" customHeight="1" outlineLevel="1" x14ac:dyDescent="0.25">
      <c r="B155" s="40">
        <v>113.5</v>
      </c>
      <c r="C155" s="22">
        <v>33121270</v>
      </c>
      <c r="D155" s="21" t="s">
        <v>178</v>
      </c>
      <c r="E155" s="27" t="s">
        <v>33</v>
      </c>
      <c r="F155" s="28">
        <v>15</v>
      </c>
      <c r="G155" s="35">
        <f t="shared" si="7"/>
        <v>2200</v>
      </c>
      <c r="H155" s="39">
        <v>33000</v>
      </c>
      <c r="I155" s="29" t="s">
        <v>26</v>
      </c>
    </row>
    <row r="156" spans="2:9" ht="45" customHeight="1" outlineLevel="1" x14ac:dyDescent="0.25">
      <c r="B156" s="40">
        <v>113.6</v>
      </c>
      <c r="C156" s="22">
        <v>33121270</v>
      </c>
      <c r="D156" s="21" t="s">
        <v>179</v>
      </c>
      <c r="E156" s="27" t="s">
        <v>33</v>
      </c>
      <c r="F156" s="28">
        <v>22</v>
      </c>
      <c r="G156" s="35">
        <f t="shared" si="7"/>
        <v>2200</v>
      </c>
      <c r="H156" s="39">
        <v>48400</v>
      </c>
      <c r="I156" s="29" t="s">
        <v>26</v>
      </c>
    </row>
    <row r="157" spans="2:9" ht="45" customHeight="1" outlineLevel="1" x14ac:dyDescent="0.25">
      <c r="B157" s="40">
        <v>113.7</v>
      </c>
      <c r="C157" s="22">
        <v>33121270</v>
      </c>
      <c r="D157" s="21" t="s">
        <v>180</v>
      </c>
      <c r="E157" s="27" t="s">
        <v>33</v>
      </c>
      <c r="F157" s="28">
        <v>29</v>
      </c>
      <c r="G157" s="35">
        <f t="shared" si="7"/>
        <v>2200</v>
      </c>
      <c r="H157" s="39">
        <v>63800</v>
      </c>
      <c r="I157" s="29" t="s">
        <v>26</v>
      </c>
    </row>
    <row r="158" spans="2:9" ht="45" customHeight="1" outlineLevel="1" x14ac:dyDescent="0.25">
      <c r="B158" s="40">
        <v>113.8</v>
      </c>
      <c r="C158" s="22">
        <v>33121270</v>
      </c>
      <c r="D158" s="21" t="s">
        <v>181</v>
      </c>
      <c r="E158" s="27" t="s">
        <v>33</v>
      </c>
      <c r="F158" s="28">
        <v>30</v>
      </c>
      <c r="G158" s="35">
        <f t="shared" si="7"/>
        <v>2200</v>
      </c>
      <c r="H158" s="39">
        <v>66000</v>
      </c>
      <c r="I158" s="29" t="s">
        <v>26</v>
      </c>
    </row>
    <row r="159" spans="2:9" ht="45" customHeight="1" outlineLevel="1" x14ac:dyDescent="0.25">
      <c r="B159" s="40">
        <v>113.9</v>
      </c>
      <c r="C159" s="22">
        <v>33121270</v>
      </c>
      <c r="D159" s="21" t="s">
        <v>182</v>
      </c>
      <c r="E159" s="27" t="s">
        <v>33</v>
      </c>
      <c r="F159" s="28">
        <v>29</v>
      </c>
      <c r="G159" s="35">
        <f t="shared" si="7"/>
        <v>2200</v>
      </c>
      <c r="H159" s="39">
        <v>63800</v>
      </c>
      <c r="I159" s="29" t="s">
        <v>26</v>
      </c>
    </row>
    <row r="160" spans="2:9" ht="45" customHeight="1" outlineLevel="1" x14ac:dyDescent="0.25">
      <c r="B160" s="45">
        <v>113.1</v>
      </c>
      <c r="C160" s="22">
        <v>33121270</v>
      </c>
      <c r="D160" s="21" t="s">
        <v>183</v>
      </c>
      <c r="E160" s="27" t="s">
        <v>33</v>
      </c>
      <c r="F160" s="28">
        <v>30</v>
      </c>
      <c r="G160" s="35">
        <f t="shared" si="7"/>
        <v>2200</v>
      </c>
      <c r="H160" s="39">
        <v>66000</v>
      </c>
      <c r="I160" s="29" t="s">
        <v>26</v>
      </c>
    </row>
    <row r="161" spans="2:9" ht="45" customHeight="1" outlineLevel="1" x14ac:dyDescent="0.25">
      <c r="B161" s="45">
        <v>113.11</v>
      </c>
      <c r="C161" s="22">
        <v>33121270</v>
      </c>
      <c r="D161" s="21" t="s">
        <v>184</v>
      </c>
      <c r="E161" s="27" t="s">
        <v>33</v>
      </c>
      <c r="F161" s="28">
        <v>22</v>
      </c>
      <c r="G161" s="35">
        <f t="shared" si="7"/>
        <v>2200</v>
      </c>
      <c r="H161" s="39">
        <v>48400</v>
      </c>
      <c r="I161" s="29" t="s">
        <v>26</v>
      </c>
    </row>
    <row r="162" spans="2:9" ht="45" customHeight="1" outlineLevel="1" x14ac:dyDescent="0.25">
      <c r="B162" s="45">
        <v>113.12</v>
      </c>
      <c r="C162" s="22">
        <v>33121270</v>
      </c>
      <c r="D162" s="21" t="s">
        <v>185</v>
      </c>
      <c r="E162" s="27" t="s">
        <v>33</v>
      </c>
      <c r="F162" s="28">
        <v>29</v>
      </c>
      <c r="G162" s="35">
        <f t="shared" si="7"/>
        <v>2200</v>
      </c>
      <c r="H162" s="39">
        <v>63800</v>
      </c>
      <c r="I162" s="29" t="s">
        <v>26</v>
      </c>
    </row>
    <row r="163" spans="2:9" ht="45" customHeight="1" outlineLevel="1" x14ac:dyDescent="0.25">
      <c r="B163" s="45">
        <v>113.13</v>
      </c>
      <c r="C163" s="22">
        <v>33121270</v>
      </c>
      <c r="D163" s="21" t="s">
        <v>186</v>
      </c>
      <c r="E163" s="27" t="s">
        <v>33</v>
      </c>
      <c r="F163" s="28">
        <v>27</v>
      </c>
      <c r="G163" s="35">
        <f t="shared" si="7"/>
        <v>2200</v>
      </c>
      <c r="H163" s="39">
        <v>59400</v>
      </c>
      <c r="I163" s="29" t="s">
        <v>26</v>
      </c>
    </row>
    <row r="164" spans="2:9" ht="45" customHeight="1" outlineLevel="1" x14ac:dyDescent="0.25">
      <c r="B164" s="45">
        <v>113.14</v>
      </c>
      <c r="C164" s="22">
        <v>33121270</v>
      </c>
      <c r="D164" s="21" t="s">
        <v>187</v>
      </c>
      <c r="E164" s="27" t="s">
        <v>33</v>
      </c>
      <c r="F164" s="28">
        <v>25</v>
      </c>
      <c r="G164" s="35">
        <f t="shared" si="7"/>
        <v>2200</v>
      </c>
      <c r="H164" s="39">
        <v>55000</v>
      </c>
      <c r="I164" s="29" t="s">
        <v>26</v>
      </c>
    </row>
    <row r="165" spans="2:9" ht="45" customHeight="1" outlineLevel="1" x14ac:dyDescent="0.25">
      <c r="B165" s="45">
        <v>113.15</v>
      </c>
      <c r="C165" s="22">
        <v>33121270</v>
      </c>
      <c r="D165" s="21" t="s">
        <v>188</v>
      </c>
      <c r="E165" s="27" t="s">
        <v>33</v>
      </c>
      <c r="F165" s="28">
        <v>26</v>
      </c>
      <c r="G165" s="35">
        <f t="shared" si="7"/>
        <v>2200</v>
      </c>
      <c r="H165" s="39">
        <v>57200</v>
      </c>
      <c r="I165" s="29" t="s">
        <v>26</v>
      </c>
    </row>
    <row r="166" spans="2:9" ht="45" customHeight="1" outlineLevel="1" x14ac:dyDescent="0.25">
      <c r="B166" s="45">
        <v>113.16</v>
      </c>
      <c r="C166" s="22">
        <v>33121270</v>
      </c>
      <c r="D166" s="21" t="s">
        <v>189</v>
      </c>
      <c r="E166" s="27" t="s">
        <v>33</v>
      </c>
      <c r="F166" s="28">
        <v>21</v>
      </c>
      <c r="G166" s="35">
        <f t="shared" si="7"/>
        <v>2200</v>
      </c>
      <c r="H166" s="39">
        <v>46200</v>
      </c>
      <c r="I166" s="29" t="s">
        <v>26</v>
      </c>
    </row>
    <row r="167" spans="2:9" ht="45" customHeight="1" outlineLevel="1" x14ac:dyDescent="0.25">
      <c r="B167" s="45">
        <v>113.17</v>
      </c>
      <c r="C167" s="22">
        <v>33121270</v>
      </c>
      <c r="D167" s="21" t="s">
        <v>190</v>
      </c>
      <c r="E167" s="27" t="s">
        <v>33</v>
      </c>
      <c r="F167" s="28">
        <v>17</v>
      </c>
      <c r="G167" s="35">
        <f t="shared" si="7"/>
        <v>2200</v>
      </c>
      <c r="H167" s="39">
        <v>37400</v>
      </c>
      <c r="I167" s="29" t="s">
        <v>26</v>
      </c>
    </row>
    <row r="168" spans="2:9" ht="45" customHeight="1" outlineLevel="1" x14ac:dyDescent="0.25">
      <c r="B168" s="45">
        <v>113.18</v>
      </c>
      <c r="C168" s="22">
        <v>33121270</v>
      </c>
      <c r="D168" s="21" t="s">
        <v>191</v>
      </c>
      <c r="E168" s="27" t="s">
        <v>33</v>
      </c>
      <c r="F168" s="28">
        <v>17</v>
      </c>
      <c r="G168" s="35">
        <f t="shared" si="7"/>
        <v>2200</v>
      </c>
      <c r="H168" s="39">
        <v>37400</v>
      </c>
      <c r="I168" s="29" t="s">
        <v>26</v>
      </c>
    </row>
    <row r="169" spans="2:9" ht="45" customHeight="1" outlineLevel="1" x14ac:dyDescent="0.25">
      <c r="B169" s="45">
        <v>113.19</v>
      </c>
      <c r="C169" s="22">
        <v>33121270</v>
      </c>
      <c r="D169" s="21" t="s">
        <v>192</v>
      </c>
      <c r="E169" s="27" t="s">
        <v>33</v>
      </c>
      <c r="F169" s="28">
        <v>17</v>
      </c>
      <c r="G169" s="35">
        <f t="shared" si="7"/>
        <v>2200</v>
      </c>
      <c r="H169" s="39">
        <v>37400</v>
      </c>
      <c r="I169" s="29" t="s">
        <v>26</v>
      </c>
    </row>
    <row r="170" spans="2:9" ht="45" customHeight="1" outlineLevel="1" x14ac:dyDescent="0.25">
      <c r="B170" s="45">
        <v>113.2</v>
      </c>
      <c r="C170" s="22">
        <v>33121270</v>
      </c>
      <c r="D170" s="21" t="s">
        <v>193</v>
      </c>
      <c r="E170" s="27" t="s">
        <v>33</v>
      </c>
      <c r="F170" s="28">
        <v>20</v>
      </c>
      <c r="G170" s="35">
        <f t="shared" si="7"/>
        <v>2200</v>
      </c>
      <c r="H170" s="39">
        <v>44000</v>
      </c>
      <c r="I170" s="29" t="s">
        <v>26</v>
      </c>
    </row>
    <row r="171" spans="2:9" ht="45" customHeight="1" outlineLevel="1" x14ac:dyDescent="0.25">
      <c r="B171" s="40">
        <v>113.21</v>
      </c>
      <c r="C171" s="22">
        <v>33121270</v>
      </c>
      <c r="D171" s="21" t="s">
        <v>194</v>
      </c>
      <c r="E171" s="27" t="s">
        <v>33</v>
      </c>
      <c r="F171" s="28">
        <v>1</v>
      </c>
      <c r="G171" s="35">
        <f t="shared" si="7"/>
        <v>2200</v>
      </c>
      <c r="H171" s="39">
        <v>2200</v>
      </c>
      <c r="I171" s="29" t="s">
        <v>26</v>
      </c>
    </row>
    <row r="172" spans="2:9" ht="45" customHeight="1" outlineLevel="1" x14ac:dyDescent="0.25">
      <c r="B172" s="45">
        <v>113.22</v>
      </c>
      <c r="C172" s="22">
        <v>33121270</v>
      </c>
      <c r="D172" s="21" t="s">
        <v>195</v>
      </c>
      <c r="E172" s="27" t="s">
        <v>33</v>
      </c>
      <c r="F172" s="28">
        <v>1</v>
      </c>
      <c r="G172" s="35">
        <f t="shared" si="7"/>
        <v>2200</v>
      </c>
      <c r="H172" s="39">
        <v>2200</v>
      </c>
      <c r="I172" s="29" t="s">
        <v>26</v>
      </c>
    </row>
    <row r="173" spans="2:9" ht="45" customHeight="1" outlineLevel="1" x14ac:dyDescent="0.25">
      <c r="B173" s="40">
        <v>114.1</v>
      </c>
      <c r="C173" s="22">
        <v>33121270</v>
      </c>
      <c r="D173" s="21" t="s">
        <v>196</v>
      </c>
      <c r="E173" s="27" t="s">
        <v>33</v>
      </c>
      <c r="F173" s="28">
        <v>16</v>
      </c>
      <c r="G173" s="35">
        <f t="shared" si="7"/>
        <v>2200</v>
      </c>
      <c r="H173" s="39">
        <v>35200</v>
      </c>
      <c r="I173" s="29" t="s">
        <v>26</v>
      </c>
    </row>
    <row r="174" spans="2:9" ht="45" customHeight="1" outlineLevel="1" x14ac:dyDescent="0.25">
      <c r="B174" s="40">
        <v>114.2</v>
      </c>
      <c r="C174" s="22">
        <v>33121270</v>
      </c>
      <c r="D174" s="21" t="s">
        <v>197</v>
      </c>
      <c r="E174" s="27" t="s">
        <v>33</v>
      </c>
      <c r="F174" s="28">
        <v>13</v>
      </c>
      <c r="G174" s="35">
        <f t="shared" si="7"/>
        <v>2200</v>
      </c>
      <c r="H174" s="39">
        <v>28600</v>
      </c>
      <c r="I174" s="29" t="s">
        <v>26</v>
      </c>
    </row>
    <row r="175" spans="2:9" ht="45" customHeight="1" outlineLevel="1" x14ac:dyDescent="0.25">
      <c r="B175" s="40">
        <v>114.3</v>
      </c>
      <c r="C175" s="22">
        <v>33121270</v>
      </c>
      <c r="D175" s="21" t="s">
        <v>198</v>
      </c>
      <c r="E175" s="27" t="s">
        <v>33</v>
      </c>
      <c r="F175" s="28">
        <v>1</v>
      </c>
      <c r="G175" s="35">
        <f t="shared" si="7"/>
        <v>2200</v>
      </c>
      <c r="H175" s="39">
        <v>2200</v>
      </c>
      <c r="I175" s="29" t="s">
        <v>26</v>
      </c>
    </row>
    <row r="176" spans="2:9" ht="45" customHeight="1" outlineLevel="1" x14ac:dyDescent="0.25">
      <c r="B176" s="40">
        <v>114.4</v>
      </c>
      <c r="C176" s="22">
        <v>33121270</v>
      </c>
      <c r="D176" s="21" t="s">
        <v>199</v>
      </c>
      <c r="E176" s="27" t="s">
        <v>33</v>
      </c>
      <c r="F176" s="28">
        <v>1</v>
      </c>
      <c r="G176" s="35">
        <f t="shared" si="7"/>
        <v>2200</v>
      </c>
      <c r="H176" s="39">
        <v>2200</v>
      </c>
      <c r="I176" s="29" t="s">
        <v>26</v>
      </c>
    </row>
    <row r="177" spans="2:9" ht="45" customHeight="1" outlineLevel="1" x14ac:dyDescent="0.25">
      <c r="B177" s="40">
        <v>115</v>
      </c>
      <c r="C177" s="22">
        <v>33121270</v>
      </c>
      <c r="D177" s="21" t="s">
        <v>200</v>
      </c>
      <c r="E177" s="27" t="s">
        <v>98</v>
      </c>
      <c r="F177" s="28">
        <v>164</v>
      </c>
      <c r="G177" s="35">
        <f>H177/F177</f>
        <v>7950</v>
      </c>
      <c r="H177" s="39">
        <v>1303800</v>
      </c>
      <c r="I177" s="29" t="s">
        <v>26</v>
      </c>
    </row>
    <row r="178" spans="2:9" ht="45" customHeight="1" outlineLevel="1" x14ac:dyDescent="0.25">
      <c r="B178" s="40">
        <v>116</v>
      </c>
      <c r="C178" s="22">
        <v>33121270</v>
      </c>
      <c r="D178" s="21" t="s">
        <v>201</v>
      </c>
      <c r="E178" s="27" t="s">
        <v>202</v>
      </c>
      <c r="F178" s="28">
        <v>1500</v>
      </c>
      <c r="G178" s="35">
        <f>H178/F178</f>
        <v>199</v>
      </c>
      <c r="H178" s="39">
        <v>298500</v>
      </c>
      <c r="I178" s="29" t="s">
        <v>26</v>
      </c>
    </row>
    <row r="179" spans="2:9" ht="45" customHeight="1" outlineLevel="1" x14ac:dyDescent="0.25">
      <c r="B179" s="40">
        <v>117</v>
      </c>
      <c r="C179" s="22" t="s">
        <v>203</v>
      </c>
      <c r="D179" s="21" t="s">
        <v>204</v>
      </c>
      <c r="E179" s="27" t="s">
        <v>25</v>
      </c>
      <c r="F179" s="28">
        <v>155</v>
      </c>
      <c r="G179" s="35">
        <f>H179/F179</f>
        <v>550</v>
      </c>
      <c r="H179" s="39">
        <v>85250</v>
      </c>
      <c r="I179" s="29" t="s">
        <v>26</v>
      </c>
    </row>
    <row r="180" spans="2:9" ht="45" customHeight="1" outlineLevel="1" x14ac:dyDescent="0.25">
      <c r="B180" s="40">
        <v>118</v>
      </c>
      <c r="C180" s="22" t="s">
        <v>203</v>
      </c>
      <c r="D180" s="21" t="s">
        <v>205</v>
      </c>
      <c r="E180" s="41" t="s">
        <v>25</v>
      </c>
      <c r="F180" s="39">
        <v>100</v>
      </c>
      <c r="G180" s="35">
        <f t="shared" ref="G180" si="8">H180/F180</f>
        <v>500</v>
      </c>
      <c r="H180" s="35">
        <v>50000</v>
      </c>
      <c r="I180" s="29" t="s">
        <v>26</v>
      </c>
    </row>
    <row r="181" spans="2:9" ht="45" customHeight="1" outlineLevel="1" x14ac:dyDescent="0.25">
      <c r="B181" s="40">
        <v>119</v>
      </c>
      <c r="C181" s="22" t="s">
        <v>203</v>
      </c>
      <c r="D181" s="21" t="s">
        <v>206</v>
      </c>
      <c r="E181" s="27" t="s">
        <v>25</v>
      </c>
      <c r="F181" s="28">
        <v>13</v>
      </c>
      <c r="G181" s="35">
        <f>H181/F181</f>
        <v>800</v>
      </c>
      <c r="H181" s="39">
        <v>10400</v>
      </c>
      <c r="I181" s="29" t="s">
        <v>26</v>
      </c>
    </row>
    <row r="182" spans="2:9" ht="45" customHeight="1" outlineLevel="1" x14ac:dyDescent="0.25">
      <c r="B182" s="40">
        <v>120</v>
      </c>
      <c r="C182" s="22" t="s">
        <v>203</v>
      </c>
      <c r="D182" s="21" t="s">
        <v>207</v>
      </c>
      <c r="E182" s="27" t="s">
        <v>208</v>
      </c>
      <c r="F182" s="28">
        <v>25</v>
      </c>
      <c r="G182" s="35">
        <f>H182/F182</f>
        <v>2400</v>
      </c>
      <c r="H182" s="39">
        <v>60000</v>
      </c>
      <c r="I182" s="29" t="s">
        <v>26</v>
      </c>
    </row>
    <row r="183" spans="2:9" ht="45" customHeight="1" outlineLevel="1" x14ac:dyDescent="0.25">
      <c r="B183" s="40">
        <v>121</v>
      </c>
      <c r="C183" s="22" t="s">
        <v>209</v>
      </c>
      <c r="D183" s="21" t="s">
        <v>210</v>
      </c>
      <c r="E183" s="27" t="s">
        <v>33</v>
      </c>
      <c r="F183" s="28">
        <v>15</v>
      </c>
      <c r="G183" s="35">
        <f>H183/F183</f>
        <v>1150</v>
      </c>
      <c r="H183" s="39">
        <v>17250</v>
      </c>
      <c r="I183" s="29" t="s">
        <v>26</v>
      </c>
    </row>
    <row r="184" spans="2:9" ht="45" customHeight="1" outlineLevel="1" x14ac:dyDescent="0.25">
      <c r="B184" s="40">
        <v>122</v>
      </c>
      <c r="C184" s="22">
        <v>24451140</v>
      </c>
      <c r="D184" s="21" t="s">
        <v>211</v>
      </c>
      <c r="E184" s="27" t="s">
        <v>80</v>
      </c>
      <c r="F184" s="28">
        <v>157</v>
      </c>
      <c r="G184" s="35">
        <v>9000</v>
      </c>
      <c r="H184" s="28"/>
      <c r="I184" s="29" t="s">
        <v>26</v>
      </c>
    </row>
    <row r="185" spans="2:9" ht="45" customHeight="1" outlineLevel="1" x14ac:dyDescent="0.25">
      <c r="B185" s="40">
        <v>123</v>
      </c>
      <c r="C185" s="22" t="s">
        <v>209</v>
      </c>
      <c r="D185" s="21" t="s">
        <v>212</v>
      </c>
      <c r="E185" s="27" t="s">
        <v>80</v>
      </c>
      <c r="F185" s="28">
        <v>5</v>
      </c>
      <c r="G185" s="35">
        <v>16950</v>
      </c>
      <c r="H185" s="39"/>
      <c r="I185" s="29" t="s">
        <v>43</v>
      </c>
    </row>
    <row r="186" spans="2:9" ht="45" customHeight="1" outlineLevel="1" x14ac:dyDescent="0.25">
      <c r="B186" s="40">
        <v>124</v>
      </c>
      <c r="C186" s="22" t="s">
        <v>209</v>
      </c>
      <c r="D186" s="21" t="s">
        <v>213</v>
      </c>
      <c r="E186" s="27" t="s">
        <v>80</v>
      </c>
      <c r="F186" s="28">
        <v>5</v>
      </c>
      <c r="G186" s="35">
        <f>H186/F186</f>
        <v>16950</v>
      </c>
      <c r="H186" s="39">
        <v>84750</v>
      </c>
      <c r="I186" s="29" t="s">
        <v>26</v>
      </c>
    </row>
    <row r="187" spans="2:9" ht="45" customHeight="1" outlineLevel="1" x14ac:dyDescent="0.25">
      <c r="B187" s="40">
        <v>125</v>
      </c>
      <c r="C187" s="22">
        <v>33121270</v>
      </c>
      <c r="D187" s="21" t="s">
        <v>214</v>
      </c>
      <c r="E187" s="27" t="s">
        <v>80</v>
      </c>
      <c r="F187" s="46">
        <v>4</v>
      </c>
      <c r="G187" s="35">
        <f>H187/F187</f>
        <v>540</v>
      </c>
      <c r="H187" s="28">
        <v>2160</v>
      </c>
      <c r="I187" s="29" t="s">
        <v>26</v>
      </c>
    </row>
    <row r="188" spans="2:9" ht="45" customHeight="1" outlineLevel="1" x14ac:dyDescent="0.25">
      <c r="B188" s="40">
        <v>126</v>
      </c>
      <c r="C188" s="22">
        <v>33631250</v>
      </c>
      <c r="D188" s="21" t="s">
        <v>215</v>
      </c>
      <c r="E188" s="27" t="s">
        <v>208</v>
      </c>
      <c r="F188" s="28">
        <v>1700</v>
      </c>
      <c r="G188" s="35">
        <f>H188/F188</f>
        <v>1050</v>
      </c>
      <c r="H188" s="39">
        <v>1785000</v>
      </c>
      <c r="I188" s="29" t="s">
        <v>26</v>
      </c>
    </row>
    <row r="189" spans="2:9" ht="45" customHeight="1" outlineLevel="1" x14ac:dyDescent="0.25">
      <c r="B189" s="40">
        <v>127</v>
      </c>
      <c r="C189" s="22" t="s">
        <v>209</v>
      </c>
      <c r="D189" s="21" t="s">
        <v>216</v>
      </c>
      <c r="E189" s="27" t="s">
        <v>33</v>
      </c>
      <c r="F189" s="28">
        <v>15</v>
      </c>
      <c r="G189" s="35">
        <v>2500</v>
      </c>
      <c r="H189" s="28"/>
      <c r="I189" s="29" t="s">
        <v>43</v>
      </c>
    </row>
    <row r="190" spans="2:9" ht="45" customHeight="1" outlineLevel="1" x14ac:dyDescent="0.25">
      <c r="B190" s="40">
        <v>128</v>
      </c>
      <c r="C190" s="22" t="s">
        <v>217</v>
      </c>
      <c r="D190" s="47" t="s">
        <v>218</v>
      </c>
      <c r="E190" s="39" t="s">
        <v>98</v>
      </c>
      <c r="F190" s="39">
        <v>2</v>
      </c>
      <c r="G190" s="35"/>
      <c r="H190" s="28"/>
      <c r="I190" s="29" t="s">
        <v>43</v>
      </c>
    </row>
    <row r="191" spans="2:9" ht="45" customHeight="1" outlineLevel="1" x14ac:dyDescent="0.25">
      <c r="B191" s="40">
        <v>129</v>
      </c>
      <c r="C191" s="22">
        <v>33121270</v>
      </c>
      <c r="D191" s="21" t="s">
        <v>219</v>
      </c>
      <c r="E191" s="27" t="s">
        <v>98</v>
      </c>
      <c r="F191" s="28">
        <v>2</v>
      </c>
      <c r="G191" s="35">
        <f>H191/F191</f>
        <v>117000</v>
      </c>
      <c r="H191" s="39">
        <v>234000</v>
      </c>
      <c r="I191" s="29" t="s">
        <v>26</v>
      </c>
    </row>
    <row r="192" spans="2:9" ht="45" customHeight="1" outlineLevel="1" x14ac:dyDescent="0.25">
      <c r="B192" s="40">
        <v>130</v>
      </c>
      <c r="C192" s="22">
        <v>33121270</v>
      </c>
      <c r="D192" s="21" t="s">
        <v>220</v>
      </c>
      <c r="E192" s="27" t="s">
        <v>98</v>
      </c>
      <c r="F192" s="28">
        <v>1</v>
      </c>
      <c r="G192" s="35">
        <v>129000</v>
      </c>
      <c r="H192" s="28"/>
      <c r="I192" s="29" t="s">
        <v>43</v>
      </c>
    </row>
    <row r="193" spans="2:9" ht="45" customHeight="1" outlineLevel="1" x14ac:dyDescent="0.25">
      <c r="B193" s="40">
        <v>131</v>
      </c>
      <c r="C193" s="22">
        <v>33121270</v>
      </c>
      <c r="D193" s="21" t="s">
        <v>221</v>
      </c>
      <c r="E193" s="27" t="s">
        <v>98</v>
      </c>
      <c r="F193" s="28">
        <v>1</v>
      </c>
      <c r="G193" s="39">
        <v>204000</v>
      </c>
      <c r="H193" s="39">
        <v>204000</v>
      </c>
      <c r="I193" s="29" t="s">
        <v>26</v>
      </c>
    </row>
    <row r="194" spans="2:9" ht="45" customHeight="1" outlineLevel="1" x14ac:dyDescent="0.25">
      <c r="B194" s="40">
        <v>132</v>
      </c>
      <c r="C194" s="22">
        <v>33121270</v>
      </c>
      <c r="D194" s="21" t="s">
        <v>222</v>
      </c>
      <c r="E194" s="27" t="s">
        <v>98</v>
      </c>
      <c r="F194" s="28">
        <v>3</v>
      </c>
      <c r="G194" s="35">
        <f>H194/F194</f>
        <v>37000</v>
      </c>
      <c r="H194" s="39">
        <v>111000</v>
      </c>
      <c r="I194" s="29" t="s">
        <v>26</v>
      </c>
    </row>
    <row r="195" spans="2:9" ht="45" customHeight="1" outlineLevel="1" x14ac:dyDescent="0.25">
      <c r="B195" s="40">
        <v>133</v>
      </c>
      <c r="C195" s="22">
        <v>33121270</v>
      </c>
      <c r="D195" s="21" t="s">
        <v>223</v>
      </c>
      <c r="E195" s="27" t="s">
        <v>98</v>
      </c>
      <c r="F195" s="28">
        <v>2</v>
      </c>
      <c r="G195" s="35">
        <f>H195/F195</f>
        <v>54000</v>
      </c>
      <c r="H195" s="39">
        <v>108000</v>
      </c>
      <c r="I195" s="29" t="s">
        <v>26</v>
      </c>
    </row>
    <row r="196" spans="2:9" ht="45" customHeight="1" outlineLevel="1" x14ac:dyDescent="0.25">
      <c r="B196" s="40">
        <v>134</v>
      </c>
      <c r="C196" s="22" t="s">
        <v>27</v>
      </c>
      <c r="D196" s="21" t="s">
        <v>224</v>
      </c>
      <c r="E196" s="27" t="s">
        <v>98</v>
      </c>
      <c r="F196" s="28">
        <v>1</v>
      </c>
      <c r="G196" s="35">
        <v>75000</v>
      </c>
      <c r="H196" s="28"/>
      <c r="I196" s="29" t="s">
        <v>26</v>
      </c>
    </row>
    <row r="197" spans="2:9" ht="45" customHeight="1" outlineLevel="1" x14ac:dyDescent="0.25">
      <c r="B197" s="40">
        <v>135</v>
      </c>
      <c r="C197" s="22">
        <v>33121270</v>
      </c>
      <c r="D197" s="21" t="s">
        <v>225</v>
      </c>
      <c r="E197" s="27" t="s">
        <v>98</v>
      </c>
      <c r="F197" s="28">
        <v>2</v>
      </c>
      <c r="G197" s="35">
        <v>143000</v>
      </c>
      <c r="H197" s="28"/>
      <c r="I197" s="29" t="s">
        <v>43</v>
      </c>
    </row>
    <row r="198" spans="2:9" ht="45" customHeight="1" outlineLevel="1" x14ac:dyDescent="0.25">
      <c r="B198" s="40">
        <v>136</v>
      </c>
      <c r="C198" s="22">
        <v>33121270</v>
      </c>
      <c r="D198" s="21" t="s">
        <v>226</v>
      </c>
      <c r="E198" s="27" t="s">
        <v>98</v>
      </c>
      <c r="F198" s="28">
        <v>1</v>
      </c>
      <c r="G198" s="35">
        <v>200000</v>
      </c>
      <c r="H198" s="28"/>
      <c r="I198" s="29" t="s">
        <v>43</v>
      </c>
    </row>
    <row r="199" spans="2:9" ht="66.75" customHeight="1" outlineLevel="1" x14ac:dyDescent="0.25">
      <c r="B199" s="40">
        <v>137</v>
      </c>
      <c r="C199" s="22">
        <v>33121270</v>
      </c>
      <c r="D199" s="21" t="s">
        <v>227</v>
      </c>
      <c r="E199" s="27" t="s">
        <v>98</v>
      </c>
      <c r="F199" s="28">
        <v>1</v>
      </c>
      <c r="G199" s="35">
        <v>178000</v>
      </c>
      <c r="H199" s="28"/>
      <c r="I199" s="29" t="s">
        <v>43</v>
      </c>
    </row>
    <row r="200" spans="2:9" ht="45" customHeight="1" outlineLevel="1" x14ac:dyDescent="0.25">
      <c r="B200" s="40">
        <v>138</v>
      </c>
      <c r="C200" s="22">
        <v>33121270</v>
      </c>
      <c r="D200" s="21" t="s">
        <v>228</v>
      </c>
      <c r="E200" s="27" t="s">
        <v>98</v>
      </c>
      <c r="F200" s="28">
        <v>3</v>
      </c>
      <c r="G200" s="35">
        <f>H200/F200</f>
        <v>190000</v>
      </c>
      <c r="H200" s="39">
        <v>570000</v>
      </c>
      <c r="I200" s="29" t="s">
        <v>26</v>
      </c>
    </row>
    <row r="201" spans="2:9" ht="45" customHeight="1" outlineLevel="1" x14ac:dyDescent="0.25">
      <c r="B201" s="40">
        <v>139</v>
      </c>
      <c r="C201" s="22">
        <v>33121270</v>
      </c>
      <c r="D201" s="21" t="s">
        <v>229</v>
      </c>
      <c r="E201" s="27" t="s">
        <v>98</v>
      </c>
      <c r="F201" s="28">
        <v>1</v>
      </c>
      <c r="G201" s="39">
        <v>73000</v>
      </c>
      <c r="H201" s="39">
        <v>73000</v>
      </c>
      <c r="I201" s="29" t="s">
        <v>26</v>
      </c>
    </row>
    <row r="202" spans="2:9" ht="45" customHeight="1" outlineLevel="1" x14ac:dyDescent="0.25">
      <c r="B202" s="40">
        <v>140</v>
      </c>
      <c r="C202" s="22" t="s">
        <v>27</v>
      </c>
      <c r="D202" s="21" t="s">
        <v>230</v>
      </c>
      <c r="E202" s="27" t="s">
        <v>98</v>
      </c>
      <c r="F202" s="28">
        <v>1</v>
      </c>
      <c r="G202" s="35">
        <v>8500</v>
      </c>
      <c r="H202" s="28"/>
      <c r="I202" s="29" t="s">
        <v>26</v>
      </c>
    </row>
    <row r="203" spans="2:9" ht="45" customHeight="1" outlineLevel="1" x14ac:dyDescent="0.25">
      <c r="B203" s="40">
        <v>141</v>
      </c>
      <c r="C203" s="22" t="s">
        <v>231</v>
      </c>
      <c r="D203" s="21" t="s">
        <v>232</v>
      </c>
      <c r="E203" s="27" t="s">
        <v>98</v>
      </c>
      <c r="F203" s="28">
        <v>1</v>
      </c>
      <c r="G203" s="39">
        <v>7700</v>
      </c>
      <c r="H203" s="39">
        <v>7700</v>
      </c>
      <c r="I203" s="29" t="s">
        <v>26</v>
      </c>
    </row>
    <row r="204" spans="2:9" ht="45" customHeight="1" outlineLevel="1" x14ac:dyDescent="0.25">
      <c r="B204" s="40">
        <v>142</v>
      </c>
      <c r="C204" s="22" t="s">
        <v>209</v>
      </c>
      <c r="D204" s="21" t="s">
        <v>210</v>
      </c>
      <c r="E204" s="27" t="s">
        <v>33</v>
      </c>
      <c r="F204" s="28">
        <v>39</v>
      </c>
      <c r="G204" s="35">
        <v>1200</v>
      </c>
      <c r="H204" s="28">
        <f>F204*G204</f>
        <v>46800</v>
      </c>
      <c r="I204" s="29" t="s">
        <v>26</v>
      </c>
    </row>
    <row r="205" spans="2:9" ht="45" customHeight="1" outlineLevel="1" x14ac:dyDescent="0.25">
      <c r="B205" s="40">
        <v>143</v>
      </c>
      <c r="C205" s="22">
        <v>24451140</v>
      </c>
      <c r="D205" s="21" t="s">
        <v>233</v>
      </c>
      <c r="E205" s="25" t="s">
        <v>80</v>
      </c>
      <c r="F205" s="28">
        <v>39</v>
      </c>
      <c r="G205" s="35">
        <v>2640</v>
      </c>
      <c r="H205" s="28">
        <f>F205*G205</f>
        <v>102960</v>
      </c>
      <c r="I205" s="29" t="s">
        <v>26</v>
      </c>
    </row>
    <row r="206" spans="2:9" ht="45" customHeight="1" outlineLevel="1" x14ac:dyDescent="0.25">
      <c r="B206" s="40">
        <v>144</v>
      </c>
      <c r="C206" s="22" t="s">
        <v>203</v>
      </c>
      <c r="D206" s="21" t="s">
        <v>204</v>
      </c>
      <c r="E206" s="27" t="s">
        <v>25</v>
      </c>
      <c r="F206" s="28">
        <v>45</v>
      </c>
      <c r="G206" s="35">
        <v>520.00000000000011</v>
      </c>
      <c r="H206" s="35">
        <v>23400</v>
      </c>
      <c r="I206" s="29" t="s">
        <v>26</v>
      </c>
    </row>
    <row r="207" spans="2:9" ht="45" customHeight="1" outlineLevel="1" x14ac:dyDescent="0.25">
      <c r="B207" s="40">
        <v>145</v>
      </c>
      <c r="C207" s="22" t="s">
        <v>203</v>
      </c>
      <c r="D207" s="21" t="s">
        <v>234</v>
      </c>
      <c r="E207" s="27" t="s">
        <v>25</v>
      </c>
      <c r="F207" s="28">
        <v>15</v>
      </c>
      <c r="G207" s="35">
        <v>450</v>
      </c>
      <c r="H207" s="35">
        <v>6750</v>
      </c>
      <c r="I207" s="29" t="s">
        <v>26</v>
      </c>
    </row>
    <row r="208" spans="2:9" ht="45" customHeight="1" outlineLevel="1" x14ac:dyDescent="0.25">
      <c r="B208" s="40">
        <v>146</v>
      </c>
      <c r="C208" s="22">
        <v>33631250</v>
      </c>
      <c r="D208" s="21" t="s">
        <v>235</v>
      </c>
      <c r="E208" s="27" t="s">
        <v>208</v>
      </c>
      <c r="F208" s="28">
        <v>45</v>
      </c>
      <c r="G208" s="35">
        <v>1095</v>
      </c>
      <c r="H208" s="35">
        <v>49275</v>
      </c>
      <c r="I208" s="29" t="s">
        <v>26</v>
      </c>
    </row>
    <row r="209" spans="2:9" ht="45" customHeight="1" outlineLevel="1" x14ac:dyDescent="0.25">
      <c r="B209" s="40">
        <v>147</v>
      </c>
      <c r="C209" s="22" t="s">
        <v>203</v>
      </c>
      <c r="D209" s="21" t="s">
        <v>236</v>
      </c>
      <c r="E209" s="27" t="s">
        <v>25</v>
      </c>
      <c r="F209" s="28">
        <v>15</v>
      </c>
      <c r="G209" s="35">
        <v>390</v>
      </c>
      <c r="H209" s="35">
        <f>F209*G209</f>
        <v>5850</v>
      </c>
      <c r="I209" s="29" t="s">
        <v>26</v>
      </c>
    </row>
    <row r="210" spans="2:9" ht="45" customHeight="1" outlineLevel="1" x14ac:dyDescent="0.25">
      <c r="B210" s="40">
        <v>148</v>
      </c>
      <c r="C210" s="22" t="s">
        <v>203</v>
      </c>
      <c r="D210" s="21" t="s">
        <v>237</v>
      </c>
      <c r="E210" s="27" t="s">
        <v>25</v>
      </c>
      <c r="F210" s="28">
        <v>1500</v>
      </c>
      <c r="G210" s="35">
        <v>670</v>
      </c>
      <c r="H210" s="35">
        <f>F210*G210</f>
        <v>1005000</v>
      </c>
      <c r="I210" s="29" t="s">
        <v>26</v>
      </c>
    </row>
    <row r="211" spans="2:9" ht="45" customHeight="1" outlineLevel="1" x14ac:dyDescent="0.25">
      <c r="B211" s="40">
        <v>149</v>
      </c>
      <c r="C211" s="22">
        <v>24321650</v>
      </c>
      <c r="D211" s="21" t="s">
        <v>238</v>
      </c>
      <c r="E211" s="27" t="s">
        <v>208</v>
      </c>
      <c r="F211" s="28">
        <v>15</v>
      </c>
      <c r="G211" s="35">
        <v>980</v>
      </c>
      <c r="H211" s="35">
        <v>14700</v>
      </c>
      <c r="I211" s="29" t="s">
        <v>26</v>
      </c>
    </row>
    <row r="212" spans="2:9" ht="45" customHeight="1" outlineLevel="1" x14ac:dyDescent="0.25">
      <c r="B212" s="40">
        <v>150</v>
      </c>
      <c r="C212" s="22" t="s">
        <v>203</v>
      </c>
      <c r="D212" s="21" t="s">
        <v>239</v>
      </c>
      <c r="E212" s="27" t="s">
        <v>25</v>
      </c>
      <c r="F212" s="28">
        <v>8</v>
      </c>
      <c r="G212" s="35">
        <v>900</v>
      </c>
      <c r="H212" s="35">
        <f>F212*G212</f>
        <v>7200</v>
      </c>
      <c r="I212" s="29" t="s">
        <v>26</v>
      </c>
    </row>
    <row r="213" spans="2:9" ht="45" customHeight="1" outlineLevel="1" x14ac:dyDescent="0.25">
      <c r="B213" s="40">
        <v>151</v>
      </c>
      <c r="C213" s="22" t="s">
        <v>203</v>
      </c>
      <c r="D213" s="21" t="s">
        <v>240</v>
      </c>
      <c r="E213" s="27" t="s">
        <v>208</v>
      </c>
      <c r="F213" s="28">
        <v>15</v>
      </c>
      <c r="G213" s="35">
        <v>3900</v>
      </c>
      <c r="H213" s="35">
        <f>F213*G213</f>
        <v>58500</v>
      </c>
      <c r="I213" s="29" t="s">
        <v>26</v>
      </c>
    </row>
    <row r="214" spans="2:9" ht="45" customHeight="1" outlineLevel="1" x14ac:dyDescent="0.25">
      <c r="B214" s="40">
        <v>152</v>
      </c>
      <c r="C214" s="22" t="s">
        <v>203</v>
      </c>
      <c r="D214" s="21" t="s">
        <v>241</v>
      </c>
      <c r="E214" s="27" t="s">
        <v>208</v>
      </c>
      <c r="F214" s="28">
        <v>15</v>
      </c>
      <c r="G214" s="35">
        <v>415</v>
      </c>
      <c r="H214" s="35">
        <f>F214*G214</f>
        <v>6225</v>
      </c>
      <c r="I214" s="29" t="s">
        <v>26</v>
      </c>
    </row>
    <row r="215" spans="2:9" ht="45" customHeight="1" outlineLevel="1" x14ac:dyDescent="0.25">
      <c r="B215" s="40">
        <v>153</v>
      </c>
      <c r="C215" s="22" t="s">
        <v>203</v>
      </c>
      <c r="D215" s="21" t="s">
        <v>242</v>
      </c>
      <c r="E215" s="27" t="s">
        <v>33</v>
      </c>
      <c r="F215" s="28">
        <v>260</v>
      </c>
      <c r="G215" s="35">
        <v>4500</v>
      </c>
      <c r="H215" s="35">
        <f>F215*G215</f>
        <v>1170000</v>
      </c>
      <c r="I215" s="29" t="s">
        <v>26</v>
      </c>
    </row>
    <row r="216" spans="2:9" ht="45" customHeight="1" outlineLevel="1" x14ac:dyDescent="0.25">
      <c r="B216" s="40">
        <v>154</v>
      </c>
      <c r="C216" s="22">
        <v>24451140</v>
      </c>
      <c r="D216" s="21" t="s">
        <v>243</v>
      </c>
      <c r="E216" s="27" t="s">
        <v>98</v>
      </c>
      <c r="F216" s="28">
        <v>1</v>
      </c>
      <c r="G216" s="35">
        <v>34000</v>
      </c>
      <c r="H216" s="35">
        <v>34000</v>
      </c>
      <c r="I216" s="29" t="s">
        <v>43</v>
      </c>
    </row>
    <row r="217" spans="2:9" ht="45" customHeight="1" outlineLevel="1" x14ac:dyDescent="0.25">
      <c r="B217" s="40">
        <v>155</v>
      </c>
      <c r="C217" s="22">
        <v>24451140</v>
      </c>
      <c r="D217" s="21" t="s">
        <v>244</v>
      </c>
      <c r="E217" s="27" t="s">
        <v>98</v>
      </c>
      <c r="F217" s="28">
        <v>2</v>
      </c>
      <c r="G217" s="35">
        <v>47000</v>
      </c>
      <c r="H217" s="35"/>
      <c r="I217" s="29" t="s">
        <v>26</v>
      </c>
    </row>
    <row r="218" spans="2:9" ht="45" customHeight="1" outlineLevel="1" x14ac:dyDescent="0.25">
      <c r="B218" s="40">
        <v>156</v>
      </c>
      <c r="C218" s="22">
        <v>24451140</v>
      </c>
      <c r="D218" s="21" t="s">
        <v>245</v>
      </c>
      <c r="E218" s="27" t="s">
        <v>98</v>
      </c>
      <c r="F218" s="28">
        <v>1</v>
      </c>
      <c r="G218" s="35">
        <v>35600</v>
      </c>
      <c r="H218" s="35">
        <v>35600</v>
      </c>
      <c r="I218" s="29" t="s">
        <v>43</v>
      </c>
    </row>
    <row r="219" spans="2:9" ht="45" customHeight="1" outlineLevel="1" x14ac:dyDescent="0.25">
      <c r="B219" s="40">
        <v>157</v>
      </c>
      <c r="C219" s="22">
        <v>24451140</v>
      </c>
      <c r="D219" s="21" t="s">
        <v>246</v>
      </c>
      <c r="E219" s="27" t="s">
        <v>98</v>
      </c>
      <c r="F219" s="28">
        <v>1</v>
      </c>
      <c r="G219" s="35">
        <v>20000</v>
      </c>
      <c r="H219" s="35">
        <v>20000</v>
      </c>
      <c r="I219" s="29" t="s">
        <v>26</v>
      </c>
    </row>
    <row r="220" spans="2:9" ht="45" customHeight="1" outlineLevel="1" x14ac:dyDescent="0.25">
      <c r="B220" s="40">
        <v>158</v>
      </c>
      <c r="C220" s="22">
        <v>24451140</v>
      </c>
      <c r="D220" s="21" t="s">
        <v>247</v>
      </c>
      <c r="E220" s="27" t="s">
        <v>98</v>
      </c>
      <c r="F220" s="28">
        <v>1</v>
      </c>
      <c r="G220" s="35">
        <v>63000</v>
      </c>
      <c r="H220" s="35">
        <v>63000</v>
      </c>
      <c r="I220" s="29" t="s">
        <v>26</v>
      </c>
    </row>
    <row r="221" spans="2:9" ht="45" customHeight="1" outlineLevel="1" x14ac:dyDescent="0.25">
      <c r="B221" s="40">
        <v>159</v>
      </c>
      <c r="C221" s="22">
        <v>24451140</v>
      </c>
      <c r="D221" s="21" t="s">
        <v>248</v>
      </c>
      <c r="E221" s="27" t="s">
        <v>98</v>
      </c>
      <c r="F221" s="28">
        <v>1</v>
      </c>
      <c r="G221" s="35">
        <v>31900</v>
      </c>
      <c r="H221" s="35">
        <v>31900</v>
      </c>
      <c r="I221" s="29" t="s">
        <v>43</v>
      </c>
    </row>
    <row r="222" spans="2:9" ht="45" customHeight="1" outlineLevel="1" x14ac:dyDescent="0.25">
      <c r="B222" s="40">
        <v>160</v>
      </c>
      <c r="C222" s="22">
        <v>24451140</v>
      </c>
      <c r="D222" s="21" t="s">
        <v>249</v>
      </c>
      <c r="E222" s="27" t="s">
        <v>98</v>
      </c>
      <c r="F222" s="46">
        <v>1</v>
      </c>
      <c r="G222" s="35">
        <v>31900</v>
      </c>
      <c r="H222" s="35">
        <v>31900</v>
      </c>
      <c r="I222" s="29" t="s">
        <v>43</v>
      </c>
    </row>
    <row r="223" spans="2:9" ht="45" customHeight="1" outlineLevel="1" x14ac:dyDescent="0.25">
      <c r="B223" s="40">
        <v>161</v>
      </c>
      <c r="C223" s="22">
        <v>24451140</v>
      </c>
      <c r="D223" s="21" t="s">
        <v>250</v>
      </c>
      <c r="E223" s="27" t="s">
        <v>98</v>
      </c>
      <c r="F223" s="46">
        <v>1</v>
      </c>
      <c r="G223" s="35">
        <v>57800</v>
      </c>
      <c r="H223" s="35">
        <v>57800</v>
      </c>
      <c r="I223" s="29" t="s">
        <v>26</v>
      </c>
    </row>
    <row r="224" spans="2:9" ht="45" customHeight="1" outlineLevel="1" x14ac:dyDescent="0.25">
      <c r="B224" s="40">
        <v>162</v>
      </c>
      <c r="C224" s="22">
        <v>24451140</v>
      </c>
      <c r="D224" s="21" t="s">
        <v>250</v>
      </c>
      <c r="E224" s="27" t="s">
        <v>98</v>
      </c>
      <c r="F224" s="46">
        <v>1</v>
      </c>
      <c r="G224" s="35">
        <v>57800</v>
      </c>
      <c r="H224" s="35"/>
      <c r="I224" s="29"/>
    </row>
    <row r="225" spans="2:9" ht="45" customHeight="1" outlineLevel="1" x14ac:dyDescent="0.25">
      <c r="B225" s="40">
        <v>163</v>
      </c>
      <c r="C225" s="22">
        <v>24451140</v>
      </c>
      <c r="D225" s="21" t="s">
        <v>251</v>
      </c>
      <c r="E225" s="27" t="s">
        <v>98</v>
      </c>
      <c r="F225" s="46">
        <v>1</v>
      </c>
      <c r="G225" s="35">
        <v>82530</v>
      </c>
      <c r="H225" s="35">
        <v>82530</v>
      </c>
      <c r="I225" s="29" t="s">
        <v>26</v>
      </c>
    </row>
    <row r="226" spans="2:9" ht="45" customHeight="1" outlineLevel="1" x14ac:dyDescent="0.25">
      <c r="B226" s="40">
        <v>164</v>
      </c>
      <c r="C226" s="22">
        <v>24451140</v>
      </c>
      <c r="D226" s="21" t="s">
        <v>251</v>
      </c>
      <c r="E226" s="27" t="s">
        <v>98</v>
      </c>
      <c r="F226" s="46">
        <v>1</v>
      </c>
      <c r="G226" s="35">
        <v>82530</v>
      </c>
      <c r="H226" s="28"/>
      <c r="I226" s="29" t="s">
        <v>26</v>
      </c>
    </row>
    <row r="227" spans="2:9" ht="45" customHeight="1" outlineLevel="1" x14ac:dyDescent="0.25">
      <c r="B227" s="40">
        <v>165</v>
      </c>
      <c r="C227" s="22">
        <v>24451140</v>
      </c>
      <c r="D227" s="21" t="s">
        <v>252</v>
      </c>
      <c r="E227" s="27" t="s">
        <v>98</v>
      </c>
      <c r="F227" s="46">
        <v>1</v>
      </c>
      <c r="G227" s="35">
        <v>58000</v>
      </c>
      <c r="H227" s="28">
        <v>58000</v>
      </c>
      <c r="I227" s="29" t="s">
        <v>26</v>
      </c>
    </row>
    <row r="228" spans="2:9" ht="45" customHeight="1" outlineLevel="1" x14ac:dyDescent="0.25">
      <c r="B228" s="40">
        <v>166</v>
      </c>
      <c r="C228" s="22">
        <v>24451140</v>
      </c>
      <c r="D228" s="21" t="s">
        <v>253</v>
      </c>
      <c r="E228" s="27" t="s">
        <v>98</v>
      </c>
      <c r="F228" s="46">
        <v>1</v>
      </c>
      <c r="G228" s="35">
        <v>200000</v>
      </c>
      <c r="H228" s="28"/>
      <c r="I228" s="29" t="s">
        <v>26</v>
      </c>
    </row>
    <row r="229" spans="2:9" ht="45" customHeight="1" outlineLevel="1" x14ac:dyDescent="0.25">
      <c r="B229" s="40">
        <v>167</v>
      </c>
      <c r="C229" s="22">
        <v>33631250</v>
      </c>
      <c r="D229" s="21" t="s">
        <v>254</v>
      </c>
      <c r="E229" s="27" t="s">
        <v>208</v>
      </c>
      <c r="F229" s="46">
        <v>20</v>
      </c>
      <c r="G229" s="35">
        <f>H229/F229</f>
        <v>1100</v>
      </c>
      <c r="H229" s="28">
        <v>22000</v>
      </c>
      <c r="I229" s="29" t="s">
        <v>26</v>
      </c>
    </row>
    <row r="230" spans="2:9" ht="45" customHeight="1" outlineLevel="1" x14ac:dyDescent="0.25">
      <c r="B230" s="40">
        <v>168</v>
      </c>
      <c r="C230" s="22">
        <v>33121270</v>
      </c>
      <c r="D230" s="21" t="s">
        <v>255</v>
      </c>
      <c r="E230" s="27" t="s">
        <v>98</v>
      </c>
      <c r="F230" s="28">
        <v>1</v>
      </c>
      <c r="G230" s="28">
        <v>182600</v>
      </c>
      <c r="H230" s="28">
        <v>182600</v>
      </c>
      <c r="I230" s="29" t="s">
        <v>26</v>
      </c>
    </row>
    <row r="231" spans="2:9" ht="45" customHeight="1" outlineLevel="1" x14ac:dyDescent="0.25">
      <c r="B231" s="40">
        <v>169</v>
      </c>
      <c r="C231" s="22">
        <v>33121270</v>
      </c>
      <c r="D231" s="21" t="s">
        <v>256</v>
      </c>
      <c r="E231" s="27" t="s">
        <v>98</v>
      </c>
      <c r="F231" s="28">
        <v>1</v>
      </c>
      <c r="G231" s="28">
        <v>231200</v>
      </c>
      <c r="H231" s="28">
        <v>231200</v>
      </c>
      <c r="I231" s="29" t="s">
        <v>26</v>
      </c>
    </row>
    <row r="232" spans="2:9" ht="45" customHeight="1" outlineLevel="1" x14ac:dyDescent="0.25">
      <c r="B232" s="40">
        <v>170</v>
      </c>
      <c r="C232" s="22">
        <v>33121270</v>
      </c>
      <c r="D232" s="21" t="s">
        <v>257</v>
      </c>
      <c r="E232" s="27" t="s">
        <v>98</v>
      </c>
      <c r="F232" s="28">
        <v>1</v>
      </c>
      <c r="G232" s="35">
        <v>164000</v>
      </c>
      <c r="H232" s="28">
        <v>164000</v>
      </c>
      <c r="I232" s="29" t="s">
        <v>26</v>
      </c>
    </row>
    <row r="233" spans="2:9" ht="45" customHeight="1" outlineLevel="1" x14ac:dyDescent="0.25">
      <c r="B233" s="40">
        <v>171</v>
      </c>
      <c r="C233" s="22">
        <v>33121270</v>
      </c>
      <c r="D233" s="21" t="s">
        <v>258</v>
      </c>
      <c r="E233" s="27" t="s">
        <v>98</v>
      </c>
      <c r="F233" s="28">
        <v>3</v>
      </c>
      <c r="G233" s="35">
        <v>480000</v>
      </c>
      <c r="H233" s="28"/>
      <c r="I233" s="29" t="s">
        <v>26</v>
      </c>
    </row>
    <row r="234" spans="2:9" ht="45" customHeight="1" outlineLevel="1" x14ac:dyDescent="0.25">
      <c r="B234" s="40">
        <v>172</v>
      </c>
      <c r="C234" s="22">
        <v>33121270</v>
      </c>
      <c r="D234" s="21" t="s">
        <v>259</v>
      </c>
      <c r="E234" s="27" t="s">
        <v>98</v>
      </c>
      <c r="F234" s="28">
        <v>1</v>
      </c>
      <c r="G234" s="35">
        <v>182100</v>
      </c>
      <c r="H234" s="35">
        <v>182100</v>
      </c>
      <c r="I234" s="29" t="s">
        <v>26</v>
      </c>
    </row>
    <row r="235" spans="2:9" ht="45" customHeight="1" outlineLevel="1" x14ac:dyDescent="0.25">
      <c r="B235" s="40">
        <v>173</v>
      </c>
      <c r="C235" s="22" t="s">
        <v>29</v>
      </c>
      <c r="D235" s="21" t="s">
        <v>260</v>
      </c>
      <c r="E235" s="27" t="s">
        <v>33</v>
      </c>
      <c r="F235" s="28">
        <v>8</v>
      </c>
      <c r="G235" s="35">
        <v>11000</v>
      </c>
      <c r="H235" s="28"/>
      <c r="I235" s="29" t="s">
        <v>26</v>
      </c>
    </row>
    <row r="236" spans="2:9" ht="45" customHeight="1" outlineLevel="1" x14ac:dyDescent="0.25">
      <c r="B236" s="40">
        <v>174</v>
      </c>
      <c r="C236" s="22" t="s">
        <v>29</v>
      </c>
      <c r="D236" s="21" t="s">
        <v>261</v>
      </c>
      <c r="E236" s="25" t="s">
        <v>25</v>
      </c>
      <c r="F236" s="28">
        <v>250</v>
      </c>
      <c r="G236" s="35">
        <f>H236/F236</f>
        <v>39900</v>
      </c>
      <c r="H236" s="35">
        <v>9975000</v>
      </c>
      <c r="I236" s="29" t="s">
        <v>26</v>
      </c>
    </row>
    <row r="237" spans="2:9" ht="45" customHeight="1" outlineLevel="1" x14ac:dyDescent="0.25">
      <c r="B237" s="40">
        <v>175</v>
      </c>
      <c r="C237" s="22">
        <v>33121270</v>
      </c>
      <c r="D237" s="21" t="s">
        <v>262</v>
      </c>
      <c r="E237" s="27" t="s">
        <v>98</v>
      </c>
      <c r="F237" s="28">
        <v>3</v>
      </c>
      <c r="G237" s="35">
        <v>14000</v>
      </c>
      <c r="H237" s="28"/>
      <c r="I237" s="29" t="s">
        <v>43</v>
      </c>
    </row>
    <row r="238" spans="2:9" ht="45" customHeight="1" outlineLevel="1" x14ac:dyDescent="0.25">
      <c r="B238" s="40">
        <v>176</v>
      </c>
      <c r="C238" s="22">
        <v>33121270</v>
      </c>
      <c r="D238" s="21" t="s">
        <v>263</v>
      </c>
      <c r="E238" s="27" t="s">
        <v>98</v>
      </c>
      <c r="F238" s="28">
        <v>4</v>
      </c>
      <c r="G238" s="35">
        <v>14200</v>
      </c>
      <c r="H238" s="28"/>
      <c r="I238" s="29" t="s">
        <v>26</v>
      </c>
    </row>
    <row r="239" spans="2:9" ht="45" customHeight="1" outlineLevel="1" x14ac:dyDescent="0.25">
      <c r="B239" s="40">
        <v>177</v>
      </c>
      <c r="C239" s="22">
        <v>33121270</v>
      </c>
      <c r="D239" s="21" t="s">
        <v>264</v>
      </c>
      <c r="E239" s="25" t="s">
        <v>33</v>
      </c>
      <c r="F239" s="28">
        <v>20</v>
      </c>
      <c r="G239" s="35">
        <v>6500</v>
      </c>
      <c r="H239" s="28"/>
      <c r="I239" s="29" t="s">
        <v>43</v>
      </c>
    </row>
    <row r="240" spans="2:9" ht="45" customHeight="1" outlineLevel="1" x14ac:dyDescent="0.25">
      <c r="B240" s="40">
        <v>178</v>
      </c>
      <c r="C240" s="22">
        <v>24451140</v>
      </c>
      <c r="D240" s="21" t="s">
        <v>265</v>
      </c>
      <c r="E240" s="27" t="s">
        <v>80</v>
      </c>
      <c r="F240" s="28">
        <v>20</v>
      </c>
      <c r="G240" s="35">
        <f>H240/F240</f>
        <v>3300</v>
      </c>
      <c r="H240" s="28">
        <v>66000</v>
      </c>
      <c r="I240" s="29" t="s">
        <v>26</v>
      </c>
    </row>
    <row r="241" spans="2:9" ht="45" customHeight="1" outlineLevel="1" x14ac:dyDescent="0.25">
      <c r="B241" s="40">
        <v>179</v>
      </c>
      <c r="C241" s="22" t="s">
        <v>266</v>
      </c>
      <c r="D241" s="21" t="s">
        <v>267</v>
      </c>
      <c r="E241" s="27" t="s">
        <v>208</v>
      </c>
      <c r="F241" s="28">
        <v>220</v>
      </c>
      <c r="G241" s="35">
        <f>H241/F241</f>
        <v>1070</v>
      </c>
      <c r="H241" s="35">
        <v>235400</v>
      </c>
      <c r="I241" s="29" t="s">
        <v>26</v>
      </c>
    </row>
    <row r="242" spans="2:9" ht="45" customHeight="1" outlineLevel="1" x14ac:dyDescent="0.25">
      <c r="B242" s="40">
        <v>180</v>
      </c>
      <c r="C242" s="22">
        <v>33121270</v>
      </c>
      <c r="D242" s="21" t="s">
        <v>268</v>
      </c>
      <c r="E242" s="27" t="s">
        <v>80</v>
      </c>
      <c r="F242" s="28">
        <v>3</v>
      </c>
      <c r="G242" s="35">
        <v>1000</v>
      </c>
      <c r="H242" s="28"/>
      <c r="I242" s="29" t="s">
        <v>26</v>
      </c>
    </row>
    <row r="243" spans="2:9" ht="45" customHeight="1" outlineLevel="1" x14ac:dyDescent="0.25">
      <c r="B243" s="40">
        <v>181</v>
      </c>
      <c r="C243" s="22">
        <v>33121270</v>
      </c>
      <c r="D243" s="48" t="s">
        <v>269</v>
      </c>
      <c r="E243" s="27" t="s">
        <v>98</v>
      </c>
      <c r="F243" s="28">
        <v>1</v>
      </c>
      <c r="G243" s="35">
        <v>15700</v>
      </c>
      <c r="H243" s="28"/>
      <c r="I243" s="29" t="s">
        <v>26</v>
      </c>
    </row>
    <row r="244" spans="2:9" ht="45" customHeight="1" outlineLevel="1" x14ac:dyDescent="0.25">
      <c r="B244" s="40">
        <v>182</v>
      </c>
      <c r="C244" s="22" t="s">
        <v>29</v>
      </c>
      <c r="D244" s="21" t="s">
        <v>30</v>
      </c>
      <c r="E244" s="25" t="s">
        <v>25</v>
      </c>
      <c r="F244" s="28">
        <v>3</v>
      </c>
      <c r="G244" s="35">
        <f>H244/F244</f>
        <v>38000</v>
      </c>
      <c r="H244" s="28">
        <v>114000</v>
      </c>
      <c r="I244" s="29" t="s">
        <v>26</v>
      </c>
    </row>
    <row r="245" spans="2:9" ht="45" customHeight="1" outlineLevel="1" x14ac:dyDescent="0.25">
      <c r="B245" s="40">
        <v>183</v>
      </c>
      <c r="C245" s="22">
        <v>33121270</v>
      </c>
      <c r="D245" s="21" t="s">
        <v>270</v>
      </c>
      <c r="E245" s="27" t="s">
        <v>33</v>
      </c>
      <c r="F245" s="28">
        <v>5</v>
      </c>
      <c r="G245" s="35">
        <v>3000</v>
      </c>
      <c r="H245" s="28"/>
      <c r="I245" s="29" t="s">
        <v>43</v>
      </c>
    </row>
    <row r="246" spans="2:9" ht="45" customHeight="1" outlineLevel="1" x14ac:dyDescent="0.25">
      <c r="B246" s="40">
        <v>184</v>
      </c>
      <c r="C246" s="25" t="s">
        <v>203</v>
      </c>
      <c r="D246" s="21" t="s">
        <v>271</v>
      </c>
      <c r="E246" s="27" t="s">
        <v>25</v>
      </c>
      <c r="F246" s="46">
        <v>3</v>
      </c>
      <c r="G246" s="35">
        <v>140000</v>
      </c>
      <c r="H246" s="28">
        <f>F246*G246</f>
        <v>420000</v>
      </c>
      <c r="I246" s="29" t="s">
        <v>43</v>
      </c>
    </row>
    <row r="247" spans="2:9" ht="45" customHeight="1" outlineLevel="1" x14ac:dyDescent="0.25">
      <c r="B247" s="40">
        <v>185</v>
      </c>
      <c r="C247" s="25" t="s">
        <v>203</v>
      </c>
      <c r="D247" s="21" t="s">
        <v>272</v>
      </c>
      <c r="E247" s="27" t="s">
        <v>25</v>
      </c>
      <c r="F247" s="46">
        <v>27</v>
      </c>
      <c r="G247" s="35">
        <v>130000</v>
      </c>
      <c r="H247" s="28">
        <f>F247*G247</f>
        <v>3510000</v>
      </c>
      <c r="I247" s="29" t="s">
        <v>43</v>
      </c>
    </row>
    <row r="248" spans="2:9" ht="45" customHeight="1" outlineLevel="1" x14ac:dyDescent="0.25">
      <c r="B248" s="40">
        <v>186</v>
      </c>
      <c r="C248" s="25" t="s">
        <v>203</v>
      </c>
      <c r="D248" s="21" t="s">
        <v>273</v>
      </c>
      <c r="E248" s="27" t="s">
        <v>25</v>
      </c>
      <c r="F248" s="46">
        <v>11.5</v>
      </c>
      <c r="G248" s="35">
        <f t="shared" ref="G248:G265" si="9">H248/F248</f>
        <v>40700</v>
      </c>
      <c r="H248" s="28">
        <v>468050</v>
      </c>
      <c r="I248" s="29" t="s">
        <v>26</v>
      </c>
    </row>
    <row r="249" spans="2:9" ht="45" customHeight="1" outlineLevel="1" x14ac:dyDescent="0.25">
      <c r="B249" s="40">
        <v>187</v>
      </c>
      <c r="C249" s="25" t="s">
        <v>203</v>
      </c>
      <c r="D249" s="21" t="s">
        <v>274</v>
      </c>
      <c r="E249" s="27" t="s">
        <v>25</v>
      </c>
      <c r="F249" s="46">
        <v>4</v>
      </c>
      <c r="G249" s="35">
        <f t="shared" si="9"/>
        <v>57100</v>
      </c>
      <c r="H249" s="28">
        <v>228400</v>
      </c>
      <c r="I249" s="29" t="s">
        <v>26</v>
      </c>
    </row>
    <row r="250" spans="2:9" ht="45" customHeight="1" outlineLevel="1" x14ac:dyDescent="0.25">
      <c r="B250" s="40">
        <v>188</v>
      </c>
      <c r="C250" s="25" t="s">
        <v>203</v>
      </c>
      <c r="D250" s="21" t="s">
        <v>275</v>
      </c>
      <c r="E250" s="27" t="s">
        <v>25</v>
      </c>
      <c r="F250" s="46">
        <v>1</v>
      </c>
      <c r="G250" s="35">
        <f t="shared" si="9"/>
        <v>28700</v>
      </c>
      <c r="H250" s="28">
        <v>28700</v>
      </c>
      <c r="I250" s="29" t="s">
        <v>26</v>
      </c>
    </row>
    <row r="251" spans="2:9" ht="45" customHeight="1" outlineLevel="1" x14ac:dyDescent="0.25">
      <c r="B251" s="40">
        <v>189</v>
      </c>
      <c r="C251" s="25" t="s">
        <v>203</v>
      </c>
      <c r="D251" s="21" t="s">
        <v>276</v>
      </c>
      <c r="E251" s="27" t="s">
        <v>25</v>
      </c>
      <c r="F251" s="46">
        <v>0.1</v>
      </c>
      <c r="G251" s="35">
        <f t="shared" si="9"/>
        <v>287000</v>
      </c>
      <c r="H251" s="28">
        <v>28700</v>
      </c>
      <c r="I251" s="29" t="s">
        <v>43</v>
      </c>
    </row>
    <row r="252" spans="2:9" ht="45" customHeight="1" outlineLevel="1" x14ac:dyDescent="0.25">
      <c r="B252" s="40">
        <v>190</v>
      </c>
      <c r="C252" s="25" t="s">
        <v>203</v>
      </c>
      <c r="D252" s="21" t="s">
        <v>277</v>
      </c>
      <c r="E252" s="27" t="s">
        <v>25</v>
      </c>
      <c r="F252" s="46">
        <v>0.30000000000000004</v>
      </c>
      <c r="G252" s="35">
        <f t="shared" si="9"/>
        <v>309999.99999999994</v>
      </c>
      <c r="H252" s="28">
        <v>93000</v>
      </c>
      <c r="I252" s="29" t="s">
        <v>26</v>
      </c>
    </row>
    <row r="253" spans="2:9" ht="45" customHeight="1" outlineLevel="1" x14ac:dyDescent="0.25">
      <c r="B253" s="40">
        <v>191</v>
      </c>
      <c r="C253" s="25" t="s">
        <v>203</v>
      </c>
      <c r="D253" s="26" t="s">
        <v>278</v>
      </c>
      <c r="E253" s="27" t="s">
        <v>25</v>
      </c>
      <c r="F253" s="46">
        <v>0.1</v>
      </c>
      <c r="G253" s="35">
        <f t="shared" si="9"/>
        <v>350000</v>
      </c>
      <c r="H253" s="28">
        <v>35000</v>
      </c>
      <c r="I253" s="29" t="s">
        <v>26</v>
      </c>
    </row>
    <row r="254" spans="2:9" ht="45" customHeight="1" outlineLevel="1" x14ac:dyDescent="0.25">
      <c r="B254" s="40">
        <v>192</v>
      </c>
      <c r="C254" s="25" t="s">
        <v>203</v>
      </c>
      <c r="D254" s="26" t="s">
        <v>279</v>
      </c>
      <c r="E254" s="27" t="s">
        <v>33</v>
      </c>
      <c r="F254" s="46">
        <v>1</v>
      </c>
      <c r="G254" s="35">
        <f t="shared" si="9"/>
        <v>44600</v>
      </c>
      <c r="H254" s="28">
        <v>44600</v>
      </c>
      <c r="I254" s="29" t="s">
        <v>26</v>
      </c>
    </row>
    <row r="255" spans="2:9" ht="45" customHeight="1" outlineLevel="1" x14ac:dyDescent="0.25">
      <c r="B255" s="40">
        <v>193</v>
      </c>
      <c r="C255" s="25" t="s">
        <v>203</v>
      </c>
      <c r="D255" s="26" t="s">
        <v>280</v>
      </c>
      <c r="E255" s="27" t="s">
        <v>33</v>
      </c>
      <c r="F255" s="46">
        <v>1</v>
      </c>
      <c r="G255" s="35">
        <f t="shared" si="9"/>
        <v>36500</v>
      </c>
      <c r="H255" s="28">
        <v>36500</v>
      </c>
      <c r="I255" s="29" t="s">
        <v>26</v>
      </c>
    </row>
    <row r="256" spans="2:9" ht="45" customHeight="1" outlineLevel="1" x14ac:dyDescent="0.25">
      <c r="B256" s="40">
        <v>194</v>
      </c>
      <c r="C256" s="25" t="s">
        <v>203</v>
      </c>
      <c r="D256" s="26" t="s">
        <v>281</v>
      </c>
      <c r="E256" s="27" t="s">
        <v>86</v>
      </c>
      <c r="F256" s="46">
        <v>2</v>
      </c>
      <c r="G256" s="35">
        <f t="shared" si="9"/>
        <v>17300</v>
      </c>
      <c r="H256" s="28">
        <v>34600</v>
      </c>
      <c r="I256" s="29" t="s">
        <v>26</v>
      </c>
    </row>
    <row r="257" spans="2:9" ht="45" customHeight="1" outlineLevel="1" x14ac:dyDescent="0.25">
      <c r="B257" s="40">
        <v>195</v>
      </c>
      <c r="C257" s="25" t="s">
        <v>203</v>
      </c>
      <c r="D257" s="26" t="s">
        <v>282</v>
      </c>
      <c r="E257" s="27" t="s">
        <v>86</v>
      </c>
      <c r="F257" s="46">
        <v>2</v>
      </c>
      <c r="G257" s="35">
        <f t="shared" si="9"/>
        <v>17300</v>
      </c>
      <c r="H257" s="28">
        <v>34600</v>
      </c>
      <c r="I257" s="29" t="s">
        <v>26</v>
      </c>
    </row>
    <row r="258" spans="2:9" ht="45" customHeight="1" outlineLevel="1" x14ac:dyDescent="0.25">
      <c r="B258" s="40">
        <v>196</v>
      </c>
      <c r="C258" s="25" t="s">
        <v>203</v>
      </c>
      <c r="D258" s="26" t="s">
        <v>283</v>
      </c>
      <c r="E258" s="27" t="s">
        <v>86</v>
      </c>
      <c r="F258" s="46">
        <v>2</v>
      </c>
      <c r="G258" s="35">
        <f t="shared" si="9"/>
        <v>17300</v>
      </c>
      <c r="H258" s="28">
        <v>34600</v>
      </c>
      <c r="I258" s="29" t="s">
        <v>26</v>
      </c>
    </row>
    <row r="259" spans="2:9" ht="45" customHeight="1" outlineLevel="1" x14ac:dyDescent="0.25">
      <c r="B259" s="40">
        <v>197</v>
      </c>
      <c r="C259" s="25" t="s">
        <v>203</v>
      </c>
      <c r="D259" s="26" t="s">
        <v>284</v>
      </c>
      <c r="E259" s="27" t="s">
        <v>86</v>
      </c>
      <c r="F259" s="46">
        <v>2</v>
      </c>
      <c r="G259" s="35">
        <f t="shared" si="9"/>
        <v>17300</v>
      </c>
      <c r="H259" s="28">
        <v>34600</v>
      </c>
      <c r="I259" s="29" t="s">
        <v>26</v>
      </c>
    </row>
    <row r="260" spans="2:9" ht="45" customHeight="1" outlineLevel="1" x14ac:dyDescent="0.25">
      <c r="B260" s="40">
        <v>198</v>
      </c>
      <c r="C260" s="25" t="s">
        <v>203</v>
      </c>
      <c r="D260" s="26" t="s">
        <v>285</v>
      </c>
      <c r="E260" s="27" t="s">
        <v>86</v>
      </c>
      <c r="F260" s="46">
        <v>2</v>
      </c>
      <c r="G260" s="35">
        <f t="shared" si="9"/>
        <v>17300</v>
      </c>
      <c r="H260" s="28">
        <v>34600</v>
      </c>
      <c r="I260" s="29" t="s">
        <v>26</v>
      </c>
    </row>
    <row r="261" spans="2:9" ht="45" customHeight="1" outlineLevel="1" x14ac:dyDescent="0.25">
      <c r="B261" s="40">
        <v>199</v>
      </c>
      <c r="C261" s="25" t="s">
        <v>203</v>
      </c>
      <c r="D261" s="26" t="s">
        <v>286</v>
      </c>
      <c r="E261" s="27" t="s">
        <v>86</v>
      </c>
      <c r="F261" s="46">
        <v>2</v>
      </c>
      <c r="G261" s="35">
        <f t="shared" si="9"/>
        <v>17300</v>
      </c>
      <c r="H261" s="28">
        <v>34600</v>
      </c>
      <c r="I261" s="29" t="s">
        <v>26</v>
      </c>
    </row>
    <row r="262" spans="2:9" ht="45" customHeight="1" outlineLevel="1" x14ac:dyDescent="0.25">
      <c r="B262" s="40">
        <v>200</v>
      </c>
      <c r="C262" s="25" t="s">
        <v>203</v>
      </c>
      <c r="D262" s="26" t="s">
        <v>287</v>
      </c>
      <c r="E262" s="27" t="s">
        <v>86</v>
      </c>
      <c r="F262" s="46">
        <v>2</v>
      </c>
      <c r="G262" s="35">
        <f t="shared" si="9"/>
        <v>17300</v>
      </c>
      <c r="H262" s="28">
        <v>34600</v>
      </c>
      <c r="I262" s="29" t="s">
        <v>26</v>
      </c>
    </row>
    <row r="263" spans="2:9" ht="45" customHeight="1" outlineLevel="1" x14ac:dyDescent="0.25">
      <c r="B263" s="40">
        <v>201</v>
      </c>
      <c r="C263" s="25" t="s">
        <v>203</v>
      </c>
      <c r="D263" s="26" t="s">
        <v>288</v>
      </c>
      <c r="E263" s="27" t="s">
        <v>86</v>
      </c>
      <c r="F263" s="46">
        <v>2</v>
      </c>
      <c r="G263" s="35">
        <f t="shared" si="9"/>
        <v>17300</v>
      </c>
      <c r="H263" s="28">
        <v>34600</v>
      </c>
      <c r="I263" s="29" t="s">
        <v>26</v>
      </c>
    </row>
    <row r="264" spans="2:9" ht="45" customHeight="1" outlineLevel="1" x14ac:dyDescent="0.25">
      <c r="B264" s="40">
        <v>202</v>
      </c>
      <c r="C264" s="25" t="s">
        <v>203</v>
      </c>
      <c r="D264" s="26" t="s">
        <v>289</v>
      </c>
      <c r="E264" s="27" t="s">
        <v>86</v>
      </c>
      <c r="F264" s="46">
        <v>2</v>
      </c>
      <c r="G264" s="35">
        <f t="shared" si="9"/>
        <v>17300</v>
      </c>
      <c r="H264" s="28">
        <v>34600</v>
      </c>
      <c r="I264" s="29" t="s">
        <v>26</v>
      </c>
    </row>
    <row r="265" spans="2:9" ht="45" customHeight="1" outlineLevel="1" x14ac:dyDescent="0.25">
      <c r="B265" s="40">
        <v>203</v>
      </c>
      <c r="C265" s="25" t="s">
        <v>203</v>
      </c>
      <c r="D265" s="26" t="s">
        <v>290</v>
      </c>
      <c r="E265" s="27" t="s">
        <v>86</v>
      </c>
      <c r="F265" s="46">
        <v>2</v>
      </c>
      <c r="G265" s="35">
        <f t="shared" si="9"/>
        <v>17300</v>
      </c>
      <c r="H265" s="28">
        <v>34600</v>
      </c>
      <c r="I265" s="29" t="s">
        <v>26</v>
      </c>
    </row>
    <row r="266" spans="2:9" ht="45" customHeight="1" outlineLevel="1" x14ac:dyDescent="0.25">
      <c r="B266" s="40">
        <v>204</v>
      </c>
      <c r="C266" s="25" t="s">
        <v>203</v>
      </c>
      <c r="D266" s="26" t="s">
        <v>291</v>
      </c>
      <c r="E266" s="27" t="s">
        <v>33</v>
      </c>
      <c r="F266" s="46">
        <v>1</v>
      </c>
      <c r="G266" s="35">
        <v>88000</v>
      </c>
      <c r="H266" s="35">
        <v>88000</v>
      </c>
      <c r="I266" s="29" t="s">
        <v>43</v>
      </c>
    </row>
    <row r="267" spans="2:9" ht="45" customHeight="1" outlineLevel="1" x14ac:dyDescent="0.25">
      <c r="B267" s="40">
        <v>205</v>
      </c>
      <c r="C267" s="49" t="s">
        <v>292</v>
      </c>
      <c r="D267" s="26" t="s">
        <v>293</v>
      </c>
      <c r="E267" s="27" t="s">
        <v>86</v>
      </c>
      <c r="F267" s="46">
        <v>1</v>
      </c>
      <c r="G267" s="35">
        <f>H267/F267</f>
        <v>990000</v>
      </c>
      <c r="H267" s="28">
        <v>990000</v>
      </c>
      <c r="I267" s="29" t="s">
        <v>26</v>
      </c>
    </row>
    <row r="268" spans="2:9" ht="45" customHeight="1" outlineLevel="1" x14ac:dyDescent="0.25">
      <c r="B268" s="40">
        <v>206</v>
      </c>
      <c r="C268" s="49" t="s">
        <v>292</v>
      </c>
      <c r="D268" s="26" t="s">
        <v>294</v>
      </c>
      <c r="E268" s="27" t="s">
        <v>86</v>
      </c>
      <c r="F268" s="46">
        <v>1</v>
      </c>
      <c r="G268" s="35">
        <f t="shared" ref="G268:G269" si="10">H268/F268</f>
        <v>990000</v>
      </c>
      <c r="H268" s="28">
        <v>990000</v>
      </c>
      <c r="I268" s="29" t="s">
        <v>26</v>
      </c>
    </row>
    <row r="269" spans="2:9" ht="45" customHeight="1" outlineLevel="1" x14ac:dyDescent="0.25">
      <c r="B269" s="40">
        <v>207</v>
      </c>
      <c r="C269" s="49" t="s">
        <v>292</v>
      </c>
      <c r="D269" s="26" t="s">
        <v>295</v>
      </c>
      <c r="E269" s="27" t="s">
        <v>86</v>
      </c>
      <c r="F269" s="46">
        <v>1</v>
      </c>
      <c r="G269" s="35">
        <f t="shared" si="10"/>
        <v>990000</v>
      </c>
      <c r="H269" s="28">
        <v>990000</v>
      </c>
      <c r="I269" s="29" t="s">
        <v>26</v>
      </c>
    </row>
    <row r="270" spans="2:9" ht="45" customHeight="1" outlineLevel="1" x14ac:dyDescent="0.25">
      <c r="B270" s="40">
        <v>208</v>
      </c>
      <c r="C270" s="25" t="s">
        <v>203</v>
      </c>
      <c r="D270" s="21" t="s">
        <v>296</v>
      </c>
      <c r="E270" s="27" t="s">
        <v>25</v>
      </c>
      <c r="F270" s="46">
        <v>0.2</v>
      </c>
      <c r="G270" s="35">
        <f>H270/F270</f>
        <v>700000</v>
      </c>
      <c r="H270" s="28">
        <v>140000</v>
      </c>
      <c r="I270" s="29" t="s">
        <v>26</v>
      </c>
    </row>
    <row r="271" spans="2:9" ht="45" customHeight="1" outlineLevel="1" x14ac:dyDescent="0.25">
      <c r="B271" s="40">
        <v>209</v>
      </c>
      <c r="C271" s="25" t="s">
        <v>203</v>
      </c>
      <c r="D271" s="21" t="s">
        <v>297</v>
      </c>
      <c r="E271" s="27" t="s">
        <v>25</v>
      </c>
      <c r="F271" s="46">
        <v>0.4</v>
      </c>
      <c r="G271" s="35">
        <f>H271/F271</f>
        <v>418000</v>
      </c>
      <c r="H271" s="28">
        <v>167200</v>
      </c>
      <c r="I271" s="29" t="s">
        <v>26</v>
      </c>
    </row>
    <row r="272" spans="2:9" ht="45" customHeight="1" outlineLevel="1" x14ac:dyDescent="0.25">
      <c r="B272" s="40">
        <v>210</v>
      </c>
      <c r="C272" s="25" t="s">
        <v>203</v>
      </c>
      <c r="D272" s="21" t="s">
        <v>298</v>
      </c>
      <c r="E272" s="27" t="s">
        <v>208</v>
      </c>
      <c r="F272" s="46">
        <v>34</v>
      </c>
      <c r="G272" s="35">
        <f>H272/F272</f>
        <v>6176.4705882352937</v>
      </c>
      <c r="H272" s="28">
        <v>210000</v>
      </c>
      <c r="I272" s="29" t="s">
        <v>26</v>
      </c>
    </row>
    <row r="273" spans="2:9" ht="45" customHeight="1" outlineLevel="1" x14ac:dyDescent="0.25">
      <c r="B273" s="40">
        <v>211</v>
      </c>
      <c r="C273" s="25" t="s">
        <v>203</v>
      </c>
      <c r="D273" s="21" t="s">
        <v>299</v>
      </c>
      <c r="E273" s="27" t="s">
        <v>208</v>
      </c>
      <c r="F273" s="46">
        <v>20</v>
      </c>
      <c r="G273" s="35">
        <f>H273/F273</f>
        <v>6000</v>
      </c>
      <c r="H273" s="28">
        <v>120000</v>
      </c>
      <c r="I273" s="29" t="s">
        <v>26</v>
      </c>
    </row>
    <row r="274" spans="2:9" ht="45" customHeight="1" outlineLevel="1" x14ac:dyDescent="0.25">
      <c r="B274" s="40">
        <v>212</v>
      </c>
      <c r="C274" s="25">
        <v>33631250</v>
      </c>
      <c r="D274" s="21" t="s">
        <v>300</v>
      </c>
      <c r="E274" s="27" t="s">
        <v>208</v>
      </c>
      <c r="F274" s="46">
        <v>10</v>
      </c>
      <c r="G274" s="35">
        <v>115000</v>
      </c>
      <c r="H274" s="28"/>
      <c r="I274" s="29" t="s">
        <v>43</v>
      </c>
    </row>
    <row r="275" spans="2:9" ht="45" customHeight="1" outlineLevel="1" x14ac:dyDescent="0.25">
      <c r="B275" s="40">
        <v>213</v>
      </c>
      <c r="C275" s="25" t="s">
        <v>203</v>
      </c>
      <c r="D275" s="21" t="s">
        <v>301</v>
      </c>
      <c r="E275" s="27" t="s">
        <v>25</v>
      </c>
      <c r="F275" s="46">
        <v>0.5</v>
      </c>
      <c r="G275" s="35">
        <f>H275/F275</f>
        <v>95400</v>
      </c>
      <c r="H275" s="28">
        <v>47700</v>
      </c>
      <c r="I275" s="29" t="s">
        <v>26</v>
      </c>
    </row>
    <row r="276" spans="2:9" ht="45" customHeight="1" outlineLevel="1" x14ac:dyDescent="0.25">
      <c r="B276" s="40">
        <v>214</v>
      </c>
      <c r="C276" s="25" t="s">
        <v>203</v>
      </c>
      <c r="D276" s="21" t="s">
        <v>302</v>
      </c>
      <c r="E276" s="27" t="s">
        <v>25</v>
      </c>
      <c r="F276" s="46">
        <v>1</v>
      </c>
      <c r="G276" s="35">
        <f>H276/F276</f>
        <v>47700</v>
      </c>
      <c r="H276" s="28">
        <v>47700</v>
      </c>
      <c r="I276" s="29" t="s">
        <v>26</v>
      </c>
    </row>
    <row r="277" spans="2:9" ht="45" customHeight="1" outlineLevel="1" x14ac:dyDescent="0.25">
      <c r="B277" s="40">
        <v>215</v>
      </c>
      <c r="C277" s="25" t="s">
        <v>203</v>
      </c>
      <c r="D277" s="21" t="s">
        <v>303</v>
      </c>
      <c r="E277" s="27" t="s">
        <v>25</v>
      </c>
      <c r="F277" s="46">
        <v>0.5</v>
      </c>
      <c r="G277" s="35">
        <f>H277/F277</f>
        <v>112000</v>
      </c>
      <c r="H277" s="28">
        <v>56000</v>
      </c>
      <c r="I277" s="29" t="s">
        <v>26</v>
      </c>
    </row>
    <row r="278" spans="2:9" ht="45" customHeight="1" outlineLevel="1" x14ac:dyDescent="0.25">
      <c r="B278" s="40">
        <v>216</v>
      </c>
      <c r="C278" s="25" t="s">
        <v>203</v>
      </c>
      <c r="D278" s="21" t="s">
        <v>304</v>
      </c>
      <c r="E278" s="27" t="s">
        <v>25</v>
      </c>
      <c r="F278" s="46">
        <v>0.2</v>
      </c>
      <c r="G278" s="35">
        <v>93000</v>
      </c>
      <c r="H278" s="28"/>
      <c r="I278" s="29" t="s">
        <v>43</v>
      </c>
    </row>
    <row r="279" spans="2:9" ht="45" customHeight="1" outlineLevel="1" x14ac:dyDescent="0.25">
      <c r="B279" s="40">
        <v>217</v>
      </c>
      <c r="C279" s="25" t="s">
        <v>203</v>
      </c>
      <c r="D279" s="21" t="s">
        <v>305</v>
      </c>
      <c r="E279" s="27" t="s">
        <v>25</v>
      </c>
      <c r="F279" s="46">
        <v>0.1</v>
      </c>
      <c r="G279" s="35">
        <f t="shared" ref="G279:G290" si="11">H279/F279</f>
        <v>600000</v>
      </c>
      <c r="H279" s="28">
        <v>60000</v>
      </c>
      <c r="I279" s="29" t="s">
        <v>26</v>
      </c>
    </row>
    <row r="280" spans="2:9" ht="45" customHeight="1" outlineLevel="1" x14ac:dyDescent="0.25">
      <c r="B280" s="40">
        <v>218</v>
      </c>
      <c r="C280" s="25" t="s">
        <v>203</v>
      </c>
      <c r="D280" s="21" t="s">
        <v>306</v>
      </c>
      <c r="E280" s="27" t="s">
        <v>307</v>
      </c>
      <c r="F280" s="46">
        <v>10</v>
      </c>
      <c r="G280" s="35">
        <f t="shared" si="11"/>
        <v>5680</v>
      </c>
      <c r="H280" s="28">
        <v>56800</v>
      </c>
      <c r="I280" s="29" t="s">
        <v>26</v>
      </c>
    </row>
    <row r="281" spans="2:9" ht="45" customHeight="1" outlineLevel="1" x14ac:dyDescent="0.25">
      <c r="B281" s="40">
        <v>219</v>
      </c>
      <c r="C281" s="25" t="s">
        <v>203</v>
      </c>
      <c r="D281" s="21" t="s">
        <v>308</v>
      </c>
      <c r="E281" s="27" t="s">
        <v>25</v>
      </c>
      <c r="F281" s="46">
        <v>0.5</v>
      </c>
      <c r="G281" s="35">
        <v>240000</v>
      </c>
      <c r="H281" s="28"/>
      <c r="I281" s="29" t="s">
        <v>43</v>
      </c>
    </row>
    <row r="282" spans="2:9" ht="45" customHeight="1" outlineLevel="1" x14ac:dyDescent="0.25">
      <c r="B282" s="40">
        <v>220</v>
      </c>
      <c r="C282" s="25" t="s">
        <v>203</v>
      </c>
      <c r="D282" s="21" t="s">
        <v>309</v>
      </c>
      <c r="E282" s="27" t="s">
        <v>208</v>
      </c>
      <c r="F282" s="46">
        <v>3</v>
      </c>
      <c r="G282" s="35">
        <f t="shared" si="11"/>
        <v>186000</v>
      </c>
      <c r="H282" s="28">
        <v>558000</v>
      </c>
      <c r="I282" s="29" t="s">
        <v>26</v>
      </c>
    </row>
    <row r="283" spans="2:9" ht="45" customHeight="1" outlineLevel="1" x14ac:dyDescent="0.25">
      <c r="B283" s="40">
        <v>221</v>
      </c>
      <c r="C283" s="25" t="s">
        <v>203</v>
      </c>
      <c r="D283" s="21" t="s">
        <v>310</v>
      </c>
      <c r="E283" s="27" t="s">
        <v>208</v>
      </c>
      <c r="F283" s="46">
        <v>5</v>
      </c>
      <c r="G283" s="35">
        <f t="shared" si="11"/>
        <v>41000</v>
      </c>
      <c r="H283" s="28">
        <v>205000</v>
      </c>
      <c r="I283" s="29" t="s">
        <v>26</v>
      </c>
    </row>
    <row r="284" spans="2:9" ht="45" customHeight="1" outlineLevel="1" x14ac:dyDescent="0.25">
      <c r="B284" s="40">
        <v>222</v>
      </c>
      <c r="C284" s="25" t="s">
        <v>203</v>
      </c>
      <c r="D284" s="21" t="s">
        <v>311</v>
      </c>
      <c r="E284" s="27" t="s">
        <v>25</v>
      </c>
      <c r="F284" s="46">
        <v>0.05</v>
      </c>
      <c r="G284" s="35">
        <f t="shared" si="11"/>
        <v>460000</v>
      </c>
      <c r="H284" s="28">
        <v>23000</v>
      </c>
      <c r="I284" s="29" t="s">
        <v>26</v>
      </c>
    </row>
    <row r="285" spans="2:9" ht="45" customHeight="1" outlineLevel="1" x14ac:dyDescent="0.25">
      <c r="B285" s="40">
        <v>223</v>
      </c>
      <c r="C285" s="25" t="s">
        <v>203</v>
      </c>
      <c r="D285" s="21" t="s">
        <v>312</v>
      </c>
      <c r="E285" s="27" t="s">
        <v>25</v>
      </c>
      <c r="F285" s="46">
        <v>28</v>
      </c>
      <c r="G285" s="35">
        <f t="shared" si="11"/>
        <v>30000</v>
      </c>
      <c r="H285" s="28">
        <v>840000</v>
      </c>
      <c r="I285" s="29" t="s">
        <v>26</v>
      </c>
    </row>
    <row r="286" spans="2:9" ht="45" customHeight="1" outlineLevel="1" x14ac:dyDescent="0.25">
      <c r="B286" s="40">
        <v>224</v>
      </c>
      <c r="C286" s="25" t="s">
        <v>203</v>
      </c>
      <c r="D286" s="21" t="s">
        <v>313</v>
      </c>
      <c r="E286" s="27" t="s">
        <v>25</v>
      </c>
      <c r="F286" s="46">
        <v>0.5</v>
      </c>
      <c r="G286" s="35">
        <f t="shared" si="11"/>
        <v>200000</v>
      </c>
      <c r="H286" s="28">
        <v>100000</v>
      </c>
      <c r="I286" s="29" t="s">
        <v>26</v>
      </c>
    </row>
    <row r="287" spans="2:9" ht="45" customHeight="1" outlineLevel="1" x14ac:dyDescent="0.25">
      <c r="B287" s="40">
        <v>225</v>
      </c>
      <c r="C287" s="25" t="s">
        <v>203</v>
      </c>
      <c r="D287" s="21" t="s">
        <v>314</v>
      </c>
      <c r="E287" s="27" t="s">
        <v>25</v>
      </c>
      <c r="F287" s="46">
        <v>1</v>
      </c>
      <c r="G287" s="35">
        <f t="shared" si="11"/>
        <v>23800</v>
      </c>
      <c r="H287" s="28">
        <v>23800</v>
      </c>
      <c r="I287" s="29" t="s">
        <v>26</v>
      </c>
    </row>
    <row r="288" spans="2:9" ht="45" customHeight="1" outlineLevel="1" x14ac:dyDescent="0.25">
      <c r="B288" s="40">
        <v>226</v>
      </c>
      <c r="C288" s="25" t="s">
        <v>203</v>
      </c>
      <c r="D288" s="21" t="s">
        <v>315</v>
      </c>
      <c r="E288" s="27" t="s">
        <v>25</v>
      </c>
      <c r="F288" s="46">
        <v>0.1</v>
      </c>
      <c r="G288" s="35">
        <f t="shared" si="11"/>
        <v>447000</v>
      </c>
      <c r="H288" s="28">
        <v>44700</v>
      </c>
      <c r="I288" s="29" t="s">
        <v>26</v>
      </c>
    </row>
    <row r="289" spans="2:9" ht="45" customHeight="1" outlineLevel="1" x14ac:dyDescent="0.25">
      <c r="B289" s="40">
        <v>227</v>
      </c>
      <c r="C289" s="25" t="s">
        <v>203</v>
      </c>
      <c r="D289" s="21" t="s">
        <v>316</v>
      </c>
      <c r="E289" s="27" t="s">
        <v>25</v>
      </c>
      <c r="F289" s="46">
        <v>1</v>
      </c>
      <c r="G289" s="35">
        <f t="shared" si="11"/>
        <v>68700</v>
      </c>
      <c r="H289" s="28">
        <v>68700</v>
      </c>
      <c r="I289" s="29" t="s">
        <v>26</v>
      </c>
    </row>
    <row r="290" spans="2:9" ht="45" customHeight="1" outlineLevel="1" x14ac:dyDescent="0.25">
      <c r="B290" s="40">
        <v>228</v>
      </c>
      <c r="C290" s="25" t="s">
        <v>203</v>
      </c>
      <c r="D290" s="21" t="s">
        <v>317</v>
      </c>
      <c r="E290" s="27" t="s">
        <v>208</v>
      </c>
      <c r="F290" s="46">
        <v>20</v>
      </c>
      <c r="G290" s="35">
        <f t="shared" si="11"/>
        <v>6000</v>
      </c>
      <c r="H290" s="28">
        <v>120000</v>
      </c>
      <c r="I290" s="29" t="s">
        <v>26</v>
      </c>
    </row>
    <row r="291" spans="2:9" ht="45" customHeight="1" outlineLevel="1" x14ac:dyDescent="0.25">
      <c r="B291" s="40">
        <v>229</v>
      </c>
      <c r="C291" s="25" t="s">
        <v>318</v>
      </c>
      <c r="D291" s="21" t="s">
        <v>319</v>
      </c>
      <c r="E291" s="25" t="s">
        <v>86</v>
      </c>
      <c r="F291" s="46">
        <v>1</v>
      </c>
      <c r="G291" s="35">
        <v>150000</v>
      </c>
      <c r="H291" s="28"/>
      <c r="I291" s="29" t="s">
        <v>43</v>
      </c>
    </row>
    <row r="292" spans="2:9" ht="45" customHeight="1" outlineLevel="1" x14ac:dyDescent="0.25">
      <c r="B292" s="40">
        <v>230</v>
      </c>
      <c r="C292" s="25" t="s">
        <v>318</v>
      </c>
      <c r="D292" s="48" t="s">
        <v>320</v>
      </c>
      <c r="E292" s="25" t="s">
        <v>86</v>
      </c>
      <c r="F292" s="46">
        <v>1</v>
      </c>
      <c r="G292" s="35">
        <f>H292/F292</f>
        <v>180000</v>
      </c>
      <c r="H292" s="28">
        <v>180000</v>
      </c>
      <c r="I292" s="29" t="s">
        <v>26</v>
      </c>
    </row>
    <row r="293" spans="2:9" ht="45" customHeight="1" outlineLevel="1" x14ac:dyDescent="0.25">
      <c r="B293" s="40">
        <v>231</v>
      </c>
      <c r="C293" s="25" t="s">
        <v>318</v>
      </c>
      <c r="D293" s="48" t="s">
        <v>321</v>
      </c>
      <c r="E293" s="27" t="s">
        <v>86</v>
      </c>
      <c r="F293" s="46">
        <v>7</v>
      </c>
      <c r="G293" s="35">
        <f>H293/F293</f>
        <v>180000</v>
      </c>
      <c r="H293" s="28">
        <v>1260000</v>
      </c>
      <c r="I293" s="29" t="s">
        <v>26</v>
      </c>
    </row>
    <row r="294" spans="2:9" ht="45" customHeight="1" outlineLevel="1" x14ac:dyDescent="0.25">
      <c r="B294" s="40">
        <v>232</v>
      </c>
      <c r="C294" s="25" t="s">
        <v>318</v>
      </c>
      <c r="D294" s="48" t="s">
        <v>322</v>
      </c>
      <c r="E294" s="27" t="s">
        <v>86</v>
      </c>
      <c r="F294" s="46">
        <v>5</v>
      </c>
      <c r="G294" s="35">
        <v>380000</v>
      </c>
      <c r="H294" s="28">
        <f>F294*G294</f>
        <v>1900000</v>
      </c>
      <c r="I294" s="29" t="s">
        <v>43</v>
      </c>
    </row>
    <row r="295" spans="2:9" ht="45" customHeight="1" outlineLevel="1" x14ac:dyDescent="0.25">
      <c r="B295" s="40">
        <v>233</v>
      </c>
      <c r="C295" s="25" t="s">
        <v>318</v>
      </c>
      <c r="D295" s="48" t="s">
        <v>323</v>
      </c>
      <c r="E295" s="27" t="s">
        <v>86</v>
      </c>
      <c r="F295" s="46">
        <v>3</v>
      </c>
      <c r="G295" s="35">
        <v>365000</v>
      </c>
      <c r="H295" s="28"/>
      <c r="I295" s="29" t="s">
        <v>43</v>
      </c>
    </row>
    <row r="296" spans="2:9" ht="45" customHeight="1" outlineLevel="1" x14ac:dyDescent="0.25">
      <c r="B296" s="40">
        <v>234</v>
      </c>
      <c r="C296" s="25">
        <v>24300000</v>
      </c>
      <c r="D296" s="50" t="s">
        <v>324</v>
      </c>
      <c r="E296" s="27" t="s">
        <v>78</v>
      </c>
      <c r="F296" s="46">
        <v>5</v>
      </c>
      <c r="G296" s="35">
        <v>80000</v>
      </c>
      <c r="H296" s="28">
        <f>F296*G296</f>
        <v>400000</v>
      </c>
      <c r="I296" s="29" t="s">
        <v>43</v>
      </c>
    </row>
    <row r="297" spans="2:9" ht="45" customHeight="1" outlineLevel="1" x14ac:dyDescent="0.25">
      <c r="B297" s="40">
        <v>235</v>
      </c>
      <c r="C297" s="25">
        <v>24300000</v>
      </c>
      <c r="D297" s="50" t="s">
        <v>325</v>
      </c>
      <c r="E297" s="25" t="s">
        <v>78</v>
      </c>
      <c r="F297" s="46">
        <v>5</v>
      </c>
      <c r="G297" s="35">
        <f>H297/F297</f>
        <v>50200</v>
      </c>
      <c r="H297" s="28">
        <v>251000</v>
      </c>
      <c r="I297" s="29" t="s">
        <v>26</v>
      </c>
    </row>
    <row r="298" spans="2:9" ht="45" customHeight="1" outlineLevel="1" x14ac:dyDescent="0.25">
      <c r="B298" s="40">
        <v>236</v>
      </c>
      <c r="C298" s="25">
        <v>24300000</v>
      </c>
      <c r="D298" s="50" t="s">
        <v>326</v>
      </c>
      <c r="E298" s="25" t="s">
        <v>33</v>
      </c>
      <c r="F298" s="46">
        <v>2</v>
      </c>
      <c r="G298" s="35">
        <f>H298/F298</f>
        <v>31700</v>
      </c>
      <c r="H298" s="28">
        <v>63400</v>
      </c>
      <c r="I298" s="29" t="s">
        <v>26</v>
      </c>
    </row>
    <row r="299" spans="2:9" ht="45" customHeight="1" outlineLevel="1" x14ac:dyDescent="0.25">
      <c r="B299" s="40">
        <v>237</v>
      </c>
      <c r="C299" s="25">
        <v>24300000</v>
      </c>
      <c r="D299" s="26" t="s">
        <v>298</v>
      </c>
      <c r="E299" s="27" t="s">
        <v>86</v>
      </c>
      <c r="F299" s="46">
        <v>30</v>
      </c>
      <c r="G299" s="35">
        <f>H299/F299</f>
        <v>340</v>
      </c>
      <c r="H299" s="28">
        <v>10200</v>
      </c>
      <c r="I299" s="29" t="s">
        <v>26</v>
      </c>
    </row>
    <row r="300" spans="2:9" ht="45" customHeight="1" outlineLevel="1" x14ac:dyDescent="0.25">
      <c r="B300" s="40">
        <v>238</v>
      </c>
      <c r="C300" s="25">
        <v>24300000</v>
      </c>
      <c r="D300" s="50" t="s">
        <v>327</v>
      </c>
      <c r="E300" s="25" t="s">
        <v>86</v>
      </c>
      <c r="F300" s="46">
        <v>1</v>
      </c>
      <c r="G300" s="35">
        <v>47800</v>
      </c>
      <c r="H300" s="28">
        <v>47800</v>
      </c>
      <c r="I300" s="29" t="s">
        <v>26</v>
      </c>
    </row>
    <row r="301" spans="2:9" ht="45" customHeight="1" outlineLevel="1" x14ac:dyDescent="0.25">
      <c r="B301" s="40">
        <v>239</v>
      </c>
      <c r="C301" s="25">
        <v>24300000</v>
      </c>
      <c r="D301" s="21" t="s">
        <v>328</v>
      </c>
      <c r="E301" s="27" t="s">
        <v>33</v>
      </c>
      <c r="F301" s="46">
        <v>1</v>
      </c>
      <c r="G301" s="35">
        <v>82500</v>
      </c>
      <c r="H301" s="28"/>
      <c r="I301" s="29" t="s">
        <v>26</v>
      </c>
    </row>
    <row r="302" spans="2:9" ht="45" customHeight="1" outlineLevel="1" x14ac:dyDescent="0.25">
      <c r="B302" s="40">
        <v>240</v>
      </c>
      <c r="C302" s="25">
        <v>24300000</v>
      </c>
      <c r="D302" s="21" t="s">
        <v>329</v>
      </c>
      <c r="E302" s="25" t="s">
        <v>86</v>
      </c>
      <c r="F302" s="46">
        <v>2</v>
      </c>
      <c r="G302" s="35">
        <v>120000</v>
      </c>
      <c r="H302" s="28">
        <f>F302*G302</f>
        <v>240000</v>
      </c>
      <c r="I302" s="29" t="s">
        <v>43</v>
      </c>
    </row>
    <row r="303" spans="2:9" ht="45" customHeight="1" outlineLevel="1" x14ac:dyDescent="0.25">
      <c r="B303" s="40">
        <v>241</v>
      </c>
      <c r="C303" s="25">
        <v>24300000</v>
      </c>
      <c r="D303" s="21" t="s">
        <v>330</v>
      </c>
      <c r="E303" s="25" t="s">
        <v>86</v>
      </c>
      <c r="F303" s="46">
        <v>1</v>
      </c>
      <c r="G303" s="35">
        <f>H303/F303</f>
        <v>330000</v>
      </c>
      <c r="H303" s="28">
        <v>330000</v>
      </c>
      <c r="I303" s="29" t="s">
        <v>26</v>
      </c>
    </row>
    <row r="304" spans="2:9" ht="45" customHeight="1" outlineLevel="1" x14ac:dyDescent="0.25">
      <c r="B304" s="40">
        <v>242</v>
      </c>
      <c r="C304" s="25">
        <v>24300000</v>
      </c>
      <c r="D304" s="21" t="s">
        <v>331</v>
      </c>
      <c r="E304" s="25" t="s">
        <v>86</v>
      </c>
      <c r="F304" s="46">
        <v>1</v>
      </c>
      <c r="G304" s="35">
        <v>305000</v>
      </c>
      <c r="H304" s="28"/>
      <c r="I304" s="29" t="s">
        <v>43</v>
      </c>
    </row>
    <row r="305" spans="2:9" ht="45" customHeight="1" outlineLevel="1" x14ac:dyDescent="0.25">
      <c r="B305" s="40">
        <v>243</v>
      </c>
      <c r="C305" s="25">
        <v>24300000</v>
      </c>
      <c r="D305" s="21" t="s">
        <v>332</v>
      </c>
      <c r="E305" s="25" t="s">
        <v>86</v>
      </c>
      <c r="F305" s="46" t="s">
        <v>333</v>
      </c>
      <c r="G305" s="35">
        <v>552000</v>
      </c>
      <c r="H305" s="28">
        <v>552000</v>
      </c>
      <c r="I305" s="29" t="s">
        <v>26</v>
      </c>
    </row>
    <row r="306" spans="2:9" ht="45" customHeight="1" outlineLevel="1" x14ac:dyDescent="0.25">
      <c r="B306" s="40">
        <v>244</v>
      </c>
      <c r="C306" s="25">
        <v>24300000</v>
      </c>
      <c r="D306" s="21" t="s">
        <v>334</v>
      </c>
      <c r="E306" s="25" t="s">
        <v>86</v>
      </c>
      <c r="F306" s="46">
        <v>1</v>
      </c>
      <c r="G306" s="35">
        <v>340000</v>
      </c>
      <c r="H306" s="28"/>
      <c r="I306" s="29" t="s">
        <v>43</v>
      </c>
    </row>
    <row r="307" spans="2:9" ht="45" customHeight="1" outlineLevel="1" x14ac:dyDescent="0.25">
      <c r="B307" s="40">
        <v>245</v>
      </c>
      <c r="C307" s="25">
        <v>24300000</v>
      </c>
      <c r="D307" s="21" t="s">
        <v>330</v>
      </c>
      <c r="E307" s="25" t="s">
        <v>86</v>
      </c>
      <c r="F307" s="46">
        <v>2</v>
      </c>
      <c r="G307" s="35">
        <f>H307/F307</f>
        <v>128000</v>
      </c>
      <c r="H307" s="28">
        <v>256000</v>
      </c>
      <c r="I307" s="29" t="s">
        <v>26</v>
      </c>
    </row>
    <row r="308" spans="2:9" ht="45" customHeight="1" outlineLevel="1" x14ac:dyDescent="0.25">
      <c r="B308" s="40">
        <v>246</v>
      </c>
      <c r="C308" s="25">
        <v>24300000</v>
      </c>
      <c r="D308" s="21" t="s">
        <v>331</v>
      </c>
      <c r="E308" s="25" t="s">
        <v>86</v>
      </c>
      <c r="F308" s="46">
        <v>2</v>
      </c>
      <c r="G308" s="35">
        <v>71000</v>
      </c>
      <c r="H308" s="28"/>
      <c r="I308" s="29" t="s">
        <v>43</v>
      </c>
    </row>
    <row r="309" spans="2:9" ht="45" customHeight="1" outlineLevel="1" x14ac:dyDescent="0.25">
      <c r="B309" s="40">
        <v>247</v>
      </c>
      <c r="C309" s="25">
        <v>24300000</v>
      </c>
      <c r="D309" s="21" t="s">
        <v>335</v>
      </c>
      <c r="E309" s="25" t="s">
        <v>86</v>
      </c>
      <c r="F309" s="46">
        <v>1</v>
      </c>
      <c r="G309" s="35">
        <f>H309/F309</f>
        <v>87000</v>
      </c>
      <c r="H309" s="28">
        <v>87000</v>
      </c>
      <c r="I309" s="29" t="s">
        <v>26</v>
      </c>
    </row>
    <row r="310" spans="2:9" ht="45" customHeight="1" outlineLevel="1" x14ac:dyDescent="0.25">
      <c r="B310" s="40">
        <v>248</v>
      </c>
      <c r="C310" s="25">
        <v>24300000</v>
      </c>
      <c r="D310" s="21" t="s">
        <v>336</v>
      </c>
      <c r="E310" s="25" t="s">
        <v>86</v>
      </c>
      <c r="F310" s="46">
        <v>2</v>
      </c>
      <c r="G310" s="35">
        <f>H310/F310</f>
        <v>96000</v>
      </c>
      <c r="H310" s="28">
        <v>192000</v>
      </c>
      <c r="I310" s="29" t="s">
        <v>26</v>
      </c>
    </row>
    <row r="311" spans="2:9" ht="45" customHeight="1" outlineLevel="1" x14ac:dyDescent="0.25">
      <c r="B311" s="40">
        <v>249</v>
      </c>
      <c r="C311" s="25">
        <v>24300000</v>
      </c>
      <c r="D311" s="21" t="s">
        <v>337</v>
      </c>
      <c r="E311" s="27" t="s">
        <v>33</v>
      </c>
      <c r="F311" s="46">
        <v>2</v>
      </c>
      <c r="G311" s="35">
        <f>H311/F311</f>
        <v>110000</v>
      </c>
      <c r="H311" s="28">
        <v>220000</v>
      </c>
      <c r="I311" s="29" t="s">
        <v>26</v>
      </c>
    </row>
    <row r="312" spans="2:9" ht="45" customHeight="1" outlineLevel="1" x14ac:dyDescent="0.25">
      <c r="B312" s="40">
        <v>250</v>
      </c>
      <c r="C312" s="25">
        <v>24300000</v>
      </c>
      <c r="D312" s="21" t="s">
        <v>338</v>
      </c>
      <c r="E312" s="25" t="s">
        <v>86</v>
      </c>
      <c r="F312" s="46">
        <v>1</v>
      </c>
      <c r="G312" s="35">
        <v>53000</v>
      </c>
      <c r="H312" s="28"/>
      <c r="I312" s="29" t="s">
        <v>43</v>
      </c>
    </row>
    <row r="313" spans="2:9" ht="45" customHeight="1" outlineLevel="1" x14ac:dyDescent="0.25">
      <c r="B313" s="40">
        <v>251</v>
      </c>
      <c r="C313" s="25">
        <v>24300000</v>
      </c>
      <c r="D313" s="21" t="s">
        <v>339</v>
      </c>
      <c r="E313" s="25" t="s">
        <v>86</v>
      </c>
      <c r="F313" s="46">
        <v>1</v>
      </c>
      <c r="G313" s="35">
        <v>41000</v>
      </c>
      <c r="H313" s="28">
        <v>41000</v>
      </c>
      <c r="I313" s="29" t="s">
        <v>26</v>
      </c>
    </row>
    <row r="314" spans="2:9" ht="45" customHeight="1" outlineLevel="1" x14ac:dyDescent="0.25">
      <c r="B314" s="40">
        <v>252</v>
      </c>
      <c r="C314" s="25">
        <v>24300000</v>
      </c>
      <c r="D314" s="21" t="s">
        <v>340</v>
      </c>
      <c r="E314" s="25" t="s">
        <v>86</v>
      </c>
      <c r="F314" s="46">
        <v>2</v>
      </c>
      <c r="G314" s="35">
        <f>H314/F314</f>
        <v>69700</v>
      </c>
      <c r="H314" s="28">
        <v>139400</v>
      </c>
      <c r="I314" s="29" t="s">
        <v>26</v>
      </c>
    </row>
    <row r="315" spans="2:9" ht="45" customHeight="1" outlineLevel="1" x14ac:dyDescent="0.25">
      <c r="B315" s="40">
        <v>253</v>
      </c>
      <c r="C315" s="25">
        <v>24300000</v>
      </c>
      <c r="D315" s="21" t="s">
        <v>341</v>
      </c>
      <c r="E315" s="25" t="s">
        <v>86</v>
      </c>
      <c r="F315" s="46">
        <v>1</v>
      </c>
      <c r="G315" s="35">
        <v>28200</v>
      </c>
      <c r="H315" s="28">
        <v>28200</v>
      </c>
      <c r="I315" s="29" t="s">
        <v>26</v>
      </c>
    </row>
    <row r="316" spans="2:9" ht="45" customHeight="1" outlineLevel="1" x14ac:dyDescent="0.25">
      <c r="B316" s="40">
        <v>254</v>
      </c>
      <c r="C316" s="25">
        <v>24300000</v>
      </c>
      <c r="D316" s="21" t="s">
        <v>342</v>
      </c>
      <c r="E316" s="25" t="s">
        <v>86</v>
      </c>
      <c r="F316" s="46">
        <v>1</v>
      </c>
      <c r="G316" s="35">
        <f>H316/F316</f>
        <v>45200</v>
      </c>
      <c r="H316" s="28">
        <v>45200</v>
      </c>
      <c r="I316" s="29" t="s">
        <v>26</v>
      </c>
    </row>
    <row r="317" spans="2:9" ht="45" customHeight="1" outlineLevel="1" x14ac:dyDescent="0.25">
      <c r="B317" s="40">
        <v>255</v>
      </c>
      <c r="C317" s="25">
        <v>24300000</v>
      </c>
      <c r="D317" s="21" t="s">
        <v>343</v>
      </c>
      <c r="E317" s="25" t="s">
        <v>33</v>
      </c>
      <c r="F317" s="46">
        <v>1</v>
      </c>
      <c r="G317" s="35">
        <f>H317/F317</f>
        <v>22800</v>
      </c>
      <c r="H317" s="28">
        <v>22800</v>
      </c>
      <c r="I317" s="29" t="s">
        <v>26</v>
      </c>
    </row>
    <row r="318" spans="2:9" ht="45" customHeight="1" outlineLevel="1" x14ac:dyDescent="0.25">
      <c r="B318" s="40">
        <v>256</v>
      </c>
      <c r="C318" s="25">
        <v>24300000</v>
      </c>
      <c r="D318" s="50" t="s">
        <v>344</v>
      </c>
      <c r="E318" s="25" t="s">
        <v>86</v>
      </c>
      <c r="F318" s="46">
        <v>1</v>
      </c>
      <c r="G318" s="35">
        <v>21700</v>
      </c>
      <c r="H318" s="28">
        <v>21700</v>
      </c>
      <c r="I318" s="29" t="s">
        <v>26</v>
      </c>
    </row>
    <row r="319" spans="2:9" ht="45" customHeight="1" outlineLevel="1" x14ac:dyDescent="0.25">
      <c r="B319" s="40">
        <v>257</v>
      </c>
      <c r="C319" s="25">
        <v>24300000</v>
      </c>
      <c r="D319" s="21" t="s">
        <v>345</v>
      </c>
      <c r="E319" s="25" t="s">
        <v>86</v>
      </c>
      <c r="F319" s="46">
        <v>60</v>
      </c>
      <c r="G319" s="35">
        <v>6000</v>
      </c>
      <c r="H319" s="28"/>
      <c r="I319" s="29" t="s">
        <v>43</v>
      </c>
    </row>
    <row r="320" spans="2:9" ht="45" customHeight="1" outlineLevel="1" x14ac:dyDescent="0.25">
      <c r="B320" s="40">
        <v>258</v>
      </c>
      <c r="C320" s="25">
        <v>24300000</v>
      </c>
      <c r="D320" s="21" t="s">
        <v>346</v>
      </c>
      <c r="E320" s="25" t="s">
        <v>86</v>
      </c>
      <c r="F320" s="46">
        <v>100</v>
      </c>
      <c r="G320" s="35">
        <v>800</v>
      </c>
      <c r="H320" s="28"/>
      <c r="I320" s="29" t="s">
        <v>43</v>
      </c>
    </row>
    <row r="321" spans="2:9" ht="45" customHeight="1" outlineLevel="1" x14ac:dyDescent="0.25">
      <c r="B321" s="40">
        <v>259</v>
      </c>
      <c r="C321" s="25">
        <v>24300000</v>
      </c>
      <c r="D321" s="21" t="s">
        <v>347</v>
      </c>
      <c r="E321" s="25" t="s">
        <v>86</v>
      </c>
      <c r="F321" s="46">
        <v>40</v>
      </c>
      <c r="G321" s="35">
        <v>800</v>
      </c>
      <c r="H321" s="28"/>
      <c r="I321" s="29" t="s">
        <v>43</v>
      </c>
    </row>
    <row r="322" spans="2:9" ht="45" customHeight="1" outlineLevel="1" x14ac:dyDescent="0.25">
      <c r="B322" s="40">
        <v>260</v>
      </c>
      <c r="C322" s="25">
        <v>24300000</v>
      </c>
      <c r="D322" s="21" t="s">
        <v>348</v>
      </c>
      <c r="E322" s="25" t="s">
        <v>86</v>
      </c>
      <c r="F322" s="46">
        <v>60</v>
      </c>
      <c r="G322" s="35">
        <v>800</v>
      </c>
      <c r="H322" s="28"/>
      <c r="I322" s="29" t="s">
        <v>43</v>
      </c>
    </row>
    <row r="323" spans="2:9" ht="45" customHeight="1" outlineLevel="1" x14ac:dyDescent="0.25">
      <c r="B323" s="40">
        <v>261</v>
      </c>
      <c r="C323" s="25">
        <v>24300000</v>
      </c>
      <c r="D323" s="21" t="s">
        <v>298</v>
      </c>
      <c r="E323" s="27" t="s">
        <v>86</v>
      </c>
      <c r="F323" s="46">
        <v>200</v>
      </c>
      <c r="G323" s="35">
        <v>800</v>
      </c>
      <c r="H323" s="28"/>
      <c r="I323" s="29" t="s">
        <v>43</v>
      </c>
    </row>
    <row r="324" spans="2:9" ht="45" customHeight="1" outlineLevel="1" x14ac:dyDescent="0.25">
      <c r="B324" s="40">
        <v>262</v>
      </c>
      <c r="C324" s="25">
        <v>24300000</v>
      </c>
      <c r="D324" s="21" t="s">
        <v>299</v>
      </c>
      <c r="E324" s="27" t="s">
        <v>86</v>
      </c>
      <c r="F324" s="46">
        <v>200</v>
      </c>
      <c r="G324" s="35">
        <v>900</v>
      </c>
      <c r="H324" s="28"/>
      <c r="I324" s="29" t="s">
        <v>43</v>
      </c>
    </row>
    <row r="325" spans="2:9" ht="45" customHeight="1" outlineLevel="1" x14ac:dyDescent="0.25">
      <c r="B325" s="40">
        <v>263</v>
      </c>
      <c r="C325" s="25">
        <v>24300000</v>
      </c>
      <c r="D325" s="21" t="s">
        <v>349</v>
      </c>
      <c r="E325" s="27" t="s">
        <v>86</v>
      </c>
      <c r="F325" s="46">
        <v>200</v>
      </c>
      <c r="G325" s="35">
        <v>900</v>
      </c>
      <c r="H325" s="28"/>
      <c r="I325" s="29" t="s">
        <v>43</v>
      </c>
    </row>
    <row r="326" spans="2:9" ht="45" customHeight="1" outlineLevel="1" x14ac:dyDescent="0.25">
      <c r="B326" s="40">
        <v>264</v>
      </c>
      <c r="C326" s="25">
        <v>24300000</v>
      </c>
      <c r="D326" s="21" t="s">
        <v>204</v>
      </c>
      <c r="E326" s="27" t="s">
        <v>86</v>
      </c>
      <c r="F326" s="46">
        <v>20</v>
      </c>
      <c r="G326" s="35">
        <f t="shared" ref="G326:G334" si="12">H326/F326</f>
        <v>395</v>
      </c>
      <c r="H326" s="28">
        <v>7900</v>
      </c>
      <c r="I326" s="29" t="s">
        <v>26</v>
      </c>
    </row>
    <row r="327" spans="2:9" ht="45" customHeight="1" outlineLevel="1" x14ac:dyDescent="0.25">
      <c r="B327" s="40">
        <v>265</v>
      </c>
      <c r="C327" s="25">
        <v>24300000</v>
      </c>
      <c r="D327" s="21" t="s">
        <v>350</v>
      </c>
      <c r="E327" s="27" t="s">
        <v>86</v>
      </c>
      <c r="F327" s="46">
        <v>20</v>
      </c>
      <c r="G327" s="35">
        <f t="shared" si="12"/>
        <v>395</v>
      </c>
      <c r="H327" s="28">
        <v>7900</v>
      </c>
      <c r="I327" s="29" t="s">
        <v>26</v>
      </c>
    </row>
    <row r="328" spans="2:9" ht="45" customHeight="1" outlineLevel="1" x14ac:dyDescent="0.25">
      <c r="B328" s="40">
        <v>266</v>
      </c>
      <c r="C328" s="25">
        <v>24300000</v>
      </c>
      <c r="D328" s="21" t="s">
        <v>351</v>
      </c>
      <c r="E328" s="27" t="s">
        <v>86</v>
      </c>
      <c r="F328" s="46">
        <v>150</v>
      </c>
      <c r="G328" s="35">
        <f t="shared" si="12"/>
        <v>450</v>
      </c>
      <c r="H328" s="28">
        <v>67500</v>
      </c>
      <c r="I328" s="29" t="s">
        <v>26</v>
      </c>
    </row>
    <row r="329" spans="2:9" ht="45" customHeight="1" outlineLevel="1" x14ac:dyDescent="0.25">
      <c r="B329" s="40">
        <v>267</v>
      </c>
      <c r="C329" s="25">
        <v>24300000</v>
      </c>
      <c r="D329" s="21" t="s">
        <v>352</v>
      </c>
      <c r="E329" s="27" t="s">
        <v>86</v>
      </c>
      <c r="F329" s="46">
        <v>30</v>
      </c>
      <c r="G329" s="35">
        <f t="shared" si="12"/>
        <v>400</v>
      </c>
      <c r="H329" s="28">
        <v>12000</v>
      </c>
      <c r="I329" s="29" t="s">
        <v>26</v>
      </c>
    </row>
    <row r="330" spans="2:9" ht="45" customHeight="1" outlineLevel="1" x14ac:dyDescent="0.25">
      <c r="B330" s="40">
        <v>268</v>
      </c>
      <c r="C330" s="25">
        <v>24300000</v>
      </c>
      <c r="D330" s="21" t="s">
        <v>353</v>
      </c>
      <c r="E330" s="27" t="s">
        <v>86</v>
      </c>
      <c r="F330" s="46">
        <v>20</v>
      </c>
      <c r="G330" s="35">
        <f t="shared" si="12"/>
        <v>600</v>
      </c>
      <c r="H330" s="28">
        <v>12000</v>
      </c>
      <c r="I330" s="29" t="s">
        <v>26</v>
      </c>
    </row>
    <row r="331" spans="2:9" ht="45" customHeight="1" outlineLevel="1" x14ac:dyDescent="0.25">
      <c r="B331" s="40">
        <v>269</v>
      </c>
      <c r="C331" s="25">
        <v>24300000</v>
      </c>
      <c r="D331" s="21" t="s">
        <v>354</v>
      </c>
      <c r="E331" s="27" t="s">
        <v>86</v>
      </c>
      <c r="F331" s="46">
        <v>40</v>
      </c>
      <c r="G331" s="35">
        <f t="shared" si="12"/>
        <v>400</v>
      </c>
      <c r="H331" s="28">
        <v>16000</v>
      </c>
      <c r="I331" s="29" t="s">
        <v>26</v>
      </c>
    </row>
    <row r="332" spans="2:9" ht="45" customHeight="1" outlineLevel="1" x14ac:dyDescent="0.25">
      <c r="B332" s="40">
        <v>270</v>
      </c>
      <c r="C332" s="25">
        <v>24300000</v>
      </c>
      <c r="D332" s="21" t="s">
        <v>299</v>
      </c>
      <c r="E332" s="27" t="s">
        <v>86</v>
      </c>
      <c r="F332" s="46">
        <v>30</v>
      </c>
      <c r="G332" s="35">
        <f t="shared" si="12"/>
        <v>340</v>
      </c>
      <c r="H332" s="28">
        <v>10200</v>
      </c>
      <c r="I332" s="29" t="s">
        <v>26</v>
      </c>
    </row>
    <row r="333" spans="2:9" ht="45" customHeight="1" outlineLevel="1" x14ac:dyDescent="0.25">
      <c r="B333" s="40">
        <v>271</v>
      </c>
      <c r="C333" s="25">
        <v>24300000</v>
      </c>
      <c r="D333" s="21" t="s">
        <v>355</v>
      </c>
      <c r="E333" s="27" t="s">
        <v>86</v>
      </c>
      <c r="F333" s="46">
        <v>60</v>
      </c>
      <c r="G333" s="35">
        <f t="shared" si="12"/>
        <v>400</v>
      </c>
      <c r="H333" s="28">
        <v>24000</v>
      </c>
      <c r="I333" s="29" t="s">
        <v>26</v>
      </c>
    </row>
    <row r="334" spans="2:9" ht="45" customHeight="1" outlineLevel="1" x14ac:dyDescent="0.25">
      <c r="B334" s="40">
        <v>272</v>
      </c>
      <c r="C334" s="25">
        <v>24300000</v>
      </c>
      <c r="D334" s="21" t="s">
        <v>356</v>
      </c>
      <c r="E334" s="27" t="s">
        <v>86</v>
      </c>
      <c r="F334" s="46">
        <v>60</v>
      </c>
      <c r="G334" s="35">
        <f t="shared" si="12"/>
        <v>500</v>
      </c>
      <c r="H334" s="28">
        <v>30000</v>
      </c>
      <c r="I334" s="29" t="s">
        <v>26</v>
      </c>
    </row>
    <row r="335" spans="2:9" ht="45" customHeight="1" outlineLevel="1" x14ac:dyDescent="0.25">
      <c r="B335" s="40">
        <v>273</v>
      </c>
      <c r="C335" s="25">
        <v>24300000</v>
      </c>
      <c r="D335" s="21" t="s">
        <v>357</v>
      </c>
      <c r="E335" s="27" t="s">
        <v>86</v>
      </c>
      <c r="F335" s="46">
        <v>20</v>
      </c>
      <c r="G335" s="35">
        <v>1350</v>
      </c>
      <c r="H335" s="28"/>
      <c r="I335" s="29" t="s">
        <v>43</v>
      </c>
    </row>
    <row r="336" spans="2:9" ht="45" customHeight="1" outlineLevel="1" x14ac:dyDescent="0.25">
      <c r="B336" s="40">
        <v>274</v>
      </c>
      <c r="C336" s="25">
        <v>24300000</v>
      </c>
      <c r="D336" s="21" t="s">
        <v>358</v>
      </c>
      <c r="E336" s="27" t="s">
        <v>25</v>
      </c>
      <c r="F336" s="46">
        <v>0.5</v>
      </c>
      <c r="G336" s="35">
        <v>230000</v>
      </c>
      <c r="H336" s="28"/>
      <c r="I336" s="29" t="s">
        <v>43</v>
      </c>
    </row>
    <row r="337" spans="2:9" ht="45" customHeight="1" outlineLevel="1" x14ac:dyDescent="0.25">
      <c r="B337" s="40">
        <v>275</v>
      </c>
      <c r="C337" s="25">
        <v>24300000</v>
      </c>
      <c r="D337" s="21" t="s">
        <v>359</v>
      </c>
      <c r="E337" s="27" t="s">
        <v>25</v>
      </c>
      <c r="F337" s="46">
        <v>0.5</v>
      </c>
      <c r="G337" s="35">
        <f t="shared" ref="G337:G347" si="13">H337/F337</f>
        <v>40000</v>
      </c>
      <c r="H337" s="28">
        <v>20000</v>
      </c>
      <c r="I337" s="29" t="s">
        <v>26</v>
      </c>
    </row>
    <row r="338" spans="2:9" ht="45" customHeight="1" outlineLevel="1" x14ac:dyDescent="0.25">
      <c r="B338" s="40">
        <v>276</v>
      </c>
      <c r="C338" s="25">
        <v>24300000</v>
      </c>
      <c r="D338" s="26" t="s">
        <v>360</v>
      </c>
      <c r="E338" s="27" t="s">
        <v>33</v>
      </c>
      <c r="F338" s="46">
        <v>2</v>
      </c>
      <c r="G338" s="35">
        <f t="shared" si="13"/>
        <v>39000</v>
      </c>
      <c r="H338" s="28">
        <v>78000</v>
      </c>
      <c r="I338" s="29" t="s">
        <v>26</v>
      </c>
    </row>
    <row r="339" spans="2:9" ht="45" customHeight="1" outlineLevel="1" x14ac:dyDescent="0.25">
      <c r="B339" s="40">
        <v>277</v>
      </c>
      <c r="C339" s="25">
        <v>24300000</v>
      </c>
      <c r="D339" s="21" t="s">
        <v>361</v>
      </c>
      <c r="E339" s="27" t="s">
        <v>208</v>
      </c>
      <c r="F339" s="46">
        <v>7.5</v>
      </c>
      <c r="G339" s="35">
        <f t="shared" si="13"/>
        <v>13600</v>
      </c>
      <c r="H339" s="28">
        <v>102000</v>
      </c>
      <c r="I339" s="29" t="s">
        <v>26</v>
      </c>
    </row>
    <row r="340" spans="2:9" ht="45" customHeight="1" outlineLevel="1" x14ac:dyDescent="0.25">
      <c r="B340" s="40">
        <v>278</v>
      </c>
      <c r="C340" s="25">
        <v>24300000</v>
      </c>
      <c r="D340" s="21" t="s">
        <v>362</v>
      </c>
      <c r="E340" s="27" t="s">
        <v>208</v>
      </c>
      <c r="F340" s="46">
        <v>10</v>
      </c>
      <c r="G340" s="35">
        <f t="shared" si="13"/>
        <v>13600</v>
      </c>
      <c r="H340" s="28">
        <v>136000</v>
      </c>
      <c r="I340" s="29" t="s">
        <v>26</v>
      </c>
    </row>
    <row r="341" spans="2:9" ht="45" customHeight="1" outlineLevel="1" x14ac:dyDescent="0.25">
      <c r="B341" s="40">
        <v>279</v>
      </c>
      <c r="C341" s="25">
        <v>24300000</v>
      </c>
      <c r="D341" s="21" t="s">
        <v>363</v>
      </c>
      <c r="E341" s="27" t="s">
        <v>208</v>
      </c>
      <c r="F341" s="46">
        <v>20</v>
      </c>
      <c r="G341" s="35">
        <f t="shared" si="13"/>
        <v>28500</v>
      </c>
      <c r="H341" s="28">
        <v>570000</v>
      </c>
      <c r="I341" s="29" t="s">
        <v>26</v>
      </c>
    </row>
    <row r="342" spans="2:9" ht="45" customHeight="1" outlineLevel="1" x14ac:dyDescent="0.25">
      <c r="B342" s="40">
        <v>280</v>
      </c>
      <c r="C342" s="25">
        <v>24300000</v>
      </c>
      <c r="D342" s="21" t="s">
        <v>364</v>
      </c>
      <c r="E342" s="27" t="s">
        <v>208</v>
      </c>
      <c r="F342" s="46">
        <v>12.5</v>
      </c>
      <c r="G342" s="28">
        <f t="shared" si="13"/>
        <v>12280.000319999999</v>
      </c>
      <c r="H342" s="28">
        <v>153500.00399999999</v>
      </c>
      <c r="I342" s="29" t="s">
        <v>26</v>
      </c>
    </row>
    <row r="343" spans="2:9" ht="45" customHeight="1" outlineLevel="1" x14ac:dyDescent="0.25">
      <c r="B343" s="40">
        <v>281</v>
      </c>
      <c r="C343" s="25">
        <v>24300000</v>
      </c>
      <c r="D343" s="21" t="s">
        <v>365</v>
      </c>
      <c r="E343" s="27" t="s">
        <v>208</v>
      </c>
      <c r="F343" s="46">
        <v>15</v>
      </c>
      <c r="G343" s="35">
        <f t="shared" si="13"/>
        <v>8240</v>
      </c>
      <c r="H343" s="28">
        <v>123600</v>
      </c>
      <c r="I343" s="29" t="s">
        <v>26</v>
      </c>
    </row>
    <row r="344" spans="2:9" ht="45" customHeight="1" outlineLevel="1" x14ac:dyDescent="0.25">
      <c r="B344" s="40">
        <v>282</v>
      </c>
      <c r="C344" s="25">
        <v>24300000</v>
      </c>
      <c r="D344" s="21" t="s">
        <v>366</v>
      </c>
      <c r="E344" s="27" t="s">
        <v>208</v>
      </c>
      <c r="F344" s="46">
        <v>15</v>
      </c>
      <c r="G344" s="35">
        <f t="shared" si="13"/>
        <v>15333.333333333334</v>
      </c>
      <c r="H344" s="28">
        <v>230000</v>
      </c>
      <c r="I344" s="29" t="s">
        <v>26</v>
      </c>
    </row>
    <row r="345" spans="2:9" ht="45" customHeight="1" outlineLevel="1" x14ac:dyDescent="0.25">
      <c r="B345" s="40">
        <v>283</v>
      </c>
      <c r="C345" s="25">
        <v>24321650</v>
      </c>
      <c r="D345" s="21" t="s">
        <v>238</v>
      </c>
      <c r="E345" s="27" t="s">
        <v>208</v>
      </c>
      <c r="F345" s="46">
        <v>3</v>
      </c>
      <c r="G345" s="35">
        <f t="shared" si="13"/>
        <v>800</v>
      </c>
      <c r="H345" s="28">
        <v>2400</v>
      </c>
      <c r="I345" s="29" t="s">
        <v>26</v>
      </c>
    </row>
    <row r="346" spans="2:9" ht="45" customHeight="1" outlineLevel="1" x14ac:dyDescent="0.25">
      <c r="B346" s="40">
        <v>284</v>
      </c>
      <c r="C346" s="25">
        <v>24300000</v>
      </c>
      <c r="D346" s="21" t="s">
        <v>367</v>
      </c>
      <c r="E346" s="27" t="s">
        <v>33</v>
      </c>
      <c r="F346" s="46">
        <v>2</v>
      </c>
      <c r="G346" s="46">
        <f t="shared" si="13"/>
        <v>34700</v>
      </c>
      <c r="H346" s="28">
        <v>69400</v>
      </c>
      <c r="I346" s="29" t="s">
        <v>26</v>
      </c>
    </row>
    <row r="347" spans="2:9" ht="45" customHeight="1" outlineLevel="1" x14ac:dyDescent="0.25">
      <c r="B347" s="40">
        <v>285</v>
      </c>
      <c r="C347" s="25">
        <v>24300000</v>
      </c>
      <c r="D347" s="21" t="s">
        <v>368</v>
      </c>
      <c r="E347" s="27" t="s">
        <v>33</v>
      </c>
      <c r="F347" s="46">
        <v>1</v>
      </c>
      <c r="G347" s="46">
        <f t="shared" si="13"/>
        <v>32800</v>
      </c>
      <c r="H347" s="28">
        <v>32800</v>
      </c>
      <c r="I347" s="29" t="s">
        <v>26</v>
      </c>
    </row>
    <row r="348" spans="2:9" ht="45" customHeight="1" outlineLevel="1" x14ac:dyDescent="0.25">
      <c r="B348" s="40">
        <v>286</v>
      </c>
      <c r="C348" s="25">
        <v>24451140</v>
      </c>
      <c r="D348" s="21" t="s">
        <v>369</v>
      </c>
      <c r="E348" s="27" t="s">
        <v>208</v>
      </c>
      <c r="F348" s="28">
        <v>130</v>
      </c>
      <c r="G348" s="35">
        <v>0</v>
      </c>
      <c r="H348" s="28"/>
      <c r="I348" s="29" t="s">
        <v>26</v>
      </c>
    </row>
    <row r="349" spans="2:9" ht="45" customHeight="1" outlineLevel="1" x14ac:dyDescent="0.25">
      <c r="B349" s="40">
        <v>287</v>
      </c>
      <c r="C349" s="25" t="s">
        <v>370</v>
      </c>
      <c r="D349" s="21" t="s">
        <v>371</v>
      </c>
      <c r="E349" s="25" t="s">
        <v>86</v>
      </c>
      <c r="F349" s="28">
        <v>300</v>
      </c>
      <c r="G349" s="35">
        <v>110</v>
      </c>
      <c r="H349" s="28">
        <f>F349*G349</f>
        <v>33000</v>
      </c>
      <c r="I349" s="29" t="s">
        <v>26</v>
      </c>
    </row>
    <row r="350" spans="2:9" ht="45" customHeight="1" outlineLevel="1" x14ac:dyDescent="0.25">
      <c r="B350" s="40">
        <v>288</v>
      </c>
      <c r="C350" s="25">
        <v>33631250</v>
      </c>
      <c r="D350" s="21" t="s">
        <v>215</v>
      </c>
      <c r="E350" s="27" t="s">
        <v>208</v>
      </c>
      <c r="F350" s="28">
        <v>180</v>
      </c>
      <c r="G350" s="35">
        <f>H350/F350</f>
        <v>1070</v>
      </c>
      <c r="H350" s="28">
        <v>192600</v>
      </c>
      <c r="I350" s="29" t="s">
        <v>26</v>
      </c>
    </row>
    <row r="351" spans="2:9" ht="45" customHeight="1" outlineLevel="1" x14ac:dyDescent="0.25">
      <c r="B351" s="40">
        <v>289</v>
      </c>
      <c r="C351" s="25">
        <v>24321580</v>
      </c>
      <c r="D351" s="21" t="s">
        <v>372</v>
      </c>
      <c r="E351" s="27" t="s">
        <v>373</v>
      </c>
      <c r="F351" s="28">
        <v>3000</v>
      </c>
      <c r="G351" s="35">
        <v>0</v>
      </c>
      <c r="H351" s="28"/>
      <c r="I351" s="29" t="s">
        <v>26</v>
      </c>
    </row>
    <row r="352" spans="2:9" ht="45" customHeight="1" outlineLevel="1" x14ac:dyDescent="0.25">
      <c r="B352" s="40">
        <v>290</v>
      </c>
      <c r="C352" s="25" t="s">
        <v>209</v>
      </c>
      <c r="D352" s="21" t="s">
        <v>374</v>
      </c>
      <c r="E352" s="25" t="s">
        <v>373</v>
      </c>
      <c r="F352" s="28">
        <v>200</v>
      </c>
      <c r="G352" s="35">
        <v>0</v>
      </c>
      <c r="H352" s="28"/>
      <c r="I352" s="29" t="s">
        <v>26</v>
      </c>
    </row>
    <row r="353" spans="2:9" ht="45" customHeight="1" outlineLevel="1" x14ac:dyDescent="0.25">
      <c r="B353" s="40">
        <v>291</v>
      </c>
      <c r="C353" s="25" t="s">
        <v>375</v>
      </c>
      <c r="D353" s="21" t="s">
        <v>376</v>
      </c>
      <c r="E353" s="27" t="s">
        <v>33</v>
      </c>
      <c r="F353" s="28">
        <v>10</v>
      </c>
      <c r="G353" s="35">
        <v>480</v>
      </c>
      <c r="H353" s="28"/>
      <c r="I353" s="29" t="s">
        <v>26</v>
      </c>
    </row>
    <row r="354" spans="2:9" ht="45" customHeight="1" outlineLevel="1" x14ac:dyDescent="0.25">
      <c r="B354" s="40">
        <v>292</v>
      </c>
      <c r="C354" s="25">
        <v>33631260</v>
      </c>
      <c r="D354" s="21" t="s">
        <v>377</v>
      </c>
      <c r="E354" s="27" t="s">
        <v>33</v>
      </c>
      <c r="F354" s="28">
        <v>33</v>
      </c>
      <c r="G354" s="35">
        <f>H354/F354</f>
        <v>180</v>
      </c>
      <c r="H354" s="28">
        <v>5940</v>
      </c>
      <c r="I354" s="29" t="s">
        <v>26</v>
      </c>
    </row>
    <row r="355" spans="2:9" ht="45" customHeight="1" outlineLevel="1" x14ac:dyDescent="0.25">
      <c r="B355" s="40">
        <v>293</v>
      </c>
      <c r="C355" s="25">
        <v>33121270</v>
      </c>
      <c r="D355" s="21" t="s">
        <v>222</v>
      </c>
      <c r="E355" s="27" t="s">
        <v>98</v>
      </c>
      <c r="F355" s="28">
        <v>3</v>
      </c>
      <c r="G355" s="35">
        <v>42000</v>
      </c>
      <c r="H355" s="28"/>
      <c r="I355" s="29" t="s">
        <v>43</v>
      </c>
    </row>
    <row r="356" spans="2:9" ht="45" customHeight="1" outlineLevel="1" x14ac:dyDescent="0.25">
      <c r="B356" s="40">
        <v>294</v>
      </c>
      <c r="C356" s="25">
        <v>33121270</v>
      </c>
      <c r="D356" s="21" t="s">
        <v>223</v>
      </c>
      <c r="E356" s="27" t="s">
        <v>98</v>
      </c>
      <c r="F356" s="28">
        <v>1</v>
      </c>
      <c r="G356" s="35">
        <f>H356/F356</f>
        <v>54000</v>
      </c>
      <c r="H356" s="28">
        <v>54000</v>
      </c>
      <c r="I356" s="29" t="s">
        <v>26</v>
      </c>
    </row>
    <row r="357" spans="2:9" ht="80.25" customHeight="1" outlineLevel="1" x14ac:dyDescent="0.25">
      <c r="B357" s="40">
        <v>295</v>
      </c>
      <c r="C357" s="25">
        <v>33121270</v>
      </c>
      <c r="D357" s="21" t="s">
        <v>378</v>
      </c>
      <c r="E357" s="27" t="s">
        <v>98</v>
      </c>
      <c r="F357" s="46">
        <v>1</v>
      </c>
      <c r="G357" s="35">
        <v>150000</v>
      </c>
      <c r="H357" s="28"/>
      <c r="I357" s="29" t="s">
        <v>43</v>
      </c>
    </row>
    <row r="358" spans="2:9" ht="27.75" customHeight="1" outlineLevel="1" x14ac:dyDescent="0.25">
      <c r="B358" s="40">
        <v>296</v>
      </c>
      <c r="C358" s="25">
        <v>33121270</v>
      </c>
      <c r="D358" s="21" t="s">
        <v>379</v>
      </c>
      <c r="E358" s="27" t="s">
        <v>98</v>
      </c>
      <c r="F358" s="46">
        <v>2</v>
      </c>
      <c r="G358" s="35">
        <v>36000</v>
      </c>
      <c r="H358" s="28"/>
      <c r="I358" s="29" t="s">
        <v>26</v>
      </c>
    </row>
    <row r="359" spans="2:9" ht="35.25" customHeight="1" outlineLevel="1" x14ac:dyDescent="0.25">
      <c r="B359" s="40">
        <v>297</v>
      </c>
      <c r="C359" s="25">
        <v>33121270</v>
      </c>
      <c r="D359" s="21" t="s">
        <v>380</v>
      </c>
      <c r="E359" s="27" t="s">
        <v>98</v>
      </c>
      <c r="F359" s="46">
        <v>1</v>
      </c>
      <c r="G359" s="35">
        <v>101000</v>
      </c>
      <c r="H359" s="28"/>
      <c r="I359" s="29" t="s">
        <v>43</v>
      </c>
    </row>
    <row r="360" spans="2:9" ht="45" customHeight="1" outlineLevel="1" x14ac:dyDescent="0.25">
      <c r="B360" s="40">
        <v>298</v>
      </c>
      <c r="C360" s="25" t="s">
        <v>27</v>
      </c>
      <c r="D360" s="21" t="s">
        <v>381</v>
      </c>
      <c r="E360" s="27" t="s">
        <v>382</v>
      </c>
      <c r="F360" s="46">
        <v>1</v>
      </c>
      <c r="G360" s="35">
        <v>50400</v>
      </c>
      <c r="H360" s="28"/>
      <c r="I360" s="29" t="s">
        <v>43</v>
      </c>
    </row>
    <row r="361" spans="2:9" ht="30" customHeight="1" outlineLevel="1" x14ac:dyDescent="0.25">
      <c r="B361" s="40">
        <v>299</v>
      </c>
      <c r="C361" s="25">
        <v>33121270</v>
      </c>
      <c r="D361" s="21" t="s">
        <v>383</v>
      </c>
      <c r="E361" s="27" t="s">
        <v>33</v>
      </c>
      <c r="F361" s="46">
        <v>5</v>
      </c>
      <c r="G361" s="35">
        <f>H361/F361</f>
        <v>3000</v>
      </c>
      <c r="H361" s="28">
        <v>15000</v>
      </c>
      <c r="I361" s="29" t="s">
        <v>26</v>
      </c>
    </row>
    <row r="362" spans="2:9" ht="27.75" customHeight="1" outlineLevel="1" x14ac:dyDescent="0.25">
      <c r="B362" s="40">
        <v>300</v>
      </c>
      <c r="C362" s="25">
        <v>33121270</v>
      </c>
      <c r="D362" s="21" t="s">
        <v>384</v>
      </c>
      <c r="E362" s="27" t="s">
        <v>33</v>
      </c>
      <c r="F362" s="46">
        <v>5</v>
      </c>
      <c r="G362" s="35">
        <v>2000</v>
      </c>
      <c r="H362" s="28">
        <f>F362*G362</f>
        <v>10000</v>
      </c>
      <c r="I362" s="29" t="s">
        <v>26</v>
      </c>
    </row>
    <row r="363" spans="2:9" ht="29.25" customHeight="1" outlineLevel="1" x14ac:dyDescent="0.25">
      <c r="B363" s="40">
        <v>301</v>
      </c>
      <c r="C363" s="25">
        <v>33121270</v>
      </c>
      <c r="D363" s="21" t="s">
        <v>385</v>
      </c>
      <c r="E363" s="27" t="s">
        <v>33</v>
      </c>
      <c r="F363" s="46">
        <v>5</v>
      </c>
      <c r="G363" s="35">
        <v>2000</v>
      </c>
      <c r="H363" s="28">
        <f>F363*G363</f>
        <v>10000</v>
      </c>
      <c r="I363" s="29" t="s">
        <v>26</v>
      </c>
    </row>
    <row r="364" spans="2:9" ht="25.5" customHeight="1" outlineLevel="1" x14ac:dyDescent="0.25">
      <c r="B364" s="40">
        <v>302</v>
      </c>
      <c r="C364" s="25">
        <v>33121270</v>
      </c>
      <c r="D364" s="21" t="s">
        <v>386</v>
      </c>
      <c r="E364" s="27" t="s">
        <v>33</v>
      </c>
      <c r="F364" s="46">
        <v>1</v>
      </c>
      <c r="G364" s="35">
        <v>2000</v>
      </c>
      <c r="H364" s="35">
        <v>2000</v>
      </c>
      <c r="I364" s="29" t="s">
        <v>26</v>
      </c>
    </row>
    <row r="365" spans="2:9" ht="65.25" customHeight="1" outlineLevel="1" x14ac:dyDescent="0.25">
      <c r="B365" s="40">
        <v>303</v>
      </c>
      <c r="C365" s="25">
        <v>33121270</v>
      </c>
      <c r="D365" s="21" t="s">
        <v>387</v>
      </c>
      <c r="E365" s="27" t="s">
        <v>98</v>
      </c>
      <c r="F365" s="46">
        <v>1</v>
      </c>
      <c r="G365" s="35">
        <v>180000</v>
      </c>
      <c r="H365" s="28"/>
      <c r="I365" s="29" t="s">
        <v>43</v>
      </c>
    </row>
    <row r="366" spans="2:9" ht="45" customHeight="1" outlineLevel="1" x14ac:dyDescent="0.25">
      <c r="B366" s="40">
        <v>304</v>
      </c>
      <c r="C366" s="25">
        <v>33121270</v>
      </c>
      <c r="D366" s="21" t="s">
        <v>388</v>
      </c>
      <c r="E366" s="27" t="s">
        <v>33</v>
      </c>
      <c r="F366" s="46">
        <v>5</v>
      </c>
      <c r="G366" s="35">
        <v>96000</v>
      </c>
      <c r="H366" s="28"/>
      <c r="I366" s="29" t="s">
        <v>43</v>
      </c>
    </row>
    <row r="367" spans="2:9" ht="36.75" customHeight="1" outlineLevel="1" x14ac:dyDescent="0.25">
      <c r="B367" s="40">
        <v>305</v>
      </c>
      <c r="C367" s="25">
        <v>33121270</v>
      </c>
      <c r="D367" s="21" t="s">
        <v>389</v>
      </c>
      <c r="E367" s="27" t="s">
        <v>98</v>
      </c>
      <c r="F367" s="46">
        <v>1</v>
      </c>
      <c r="G367" s="35">
        <v>174000</v>
      </c>
      <c r="H367" s="28"/>
      <c r="I367" s="29" t="s">
        <v>43</v>
      </c>
    </row>
    <row r="368" spans="2:9" ht="33.75" customHeight="1" outlineLevel="1" x14ac:dyDescent="0.25">
      <c r="B368" s="40">
        <v>306</v>
      </c>
      <c r="C368" s="25">
        <v>33121270</v>
      </c>
      <c r="D368" s="26" t="s">
        <v>390</v>
      </c>
      <c r="E368" s="27" t="s">
        <v>33</v>
      </c>
      <c r="F368" s="51">
        <v>5</v>
      </c>
      <c r="G368" s="35">
        <v>40000</v>
      </c>
      <c r="H368" s="28"/>
      <c r="I368" s="29" t="s">
        <v>43</v>
      </c>
    </row>
    <row r="369" spans="2:9" ht="31.5" customHeight="1" outlineLevel="1" x14ac:dyDescent="0.25">
      <c r="B369" s="40">
        <v>307</v>
      </c>
      <c r="C369" s="25" t="s">
        <v>27</v>
      </c>
      <c r="D369" s="26" t="s">
        <v>65</v>
      </c>
      <c r="E369" s="27" t="s">
        <v>25</v>
      </c>
      <c r="F369" s="51">
        <v>0.5</v>
      </c>
      <c r="G369" s="35">
        <f>H369/F369</f>
        <v>23500</v>
      </c>
      <c r="H369" s="35">
        <v>11750</v>
      </c>
      <c r="I369" s="29" t="s">
        <v>26</v>
      </c>
    </row>
    <row r="370" spans="2:9" ht="30.75" customHeight="1" outlineLevel="1" x14ac:dyDescent="0.25">
      <c r="B370" s="40">
        <v>308</v>
      </c>
      <c r="C370" s="25" t="s">
        <v>27</v>
      </c>
      <c r="D370" s="26" t="s">
        <v>66</v>
      </c>
      <c r="E370" s="27" t="s">
        <v>25</v>
      </c>
      <c r="F370" s="51">
        <v>0.5</v>
      </c>
      <c r="G370" s="35">
        <f t="shared" ref="G370:G371" si="14">H370/F370</f>
        <v>23500</v>
      </c>
      <c r="H370" s="35">
        <v>11750</v>
      </c>
      <c r="I370" s="29" t="s">
        <v>26</v>
      </c>
    </row>
    <row r="371" spans="2:9" ht="34.5" customHeight="1" outlineLevel="1" x14ac:dyDescent="0.25">
      <c r="B371" s="40">
        <v>309</v>
      </c>
      <c r="C371" s="25" t="s">
        <v>27</v>
      </c>
      <c r="D371" s="26" t="s">
        <v>67</v>
      </c>
      <c r="E371" s="27" t="s">
        <v>25</v>
      </c>
      <c r="F371" s="51">
        <v>0.5</v>
      </c>
      <c r="G371" s="35">
        <f t="shared" si="14"/>
        <v>23500</v>
      </c>
      <c r="H371" s="35">
        <v>11750</v>
      </c>
      <c r="I371" s="29" t="s">
        <v>26</v>
      </c>
    </row>
    <row r="372" spans="2:9" ht="50.25" customHeight="1" outlineLevel="1" x14ac:dyDescent="0.25">
      <c r="B372" s="40">
        <v>310</v>
      </c>
      <c r="C372" s="25" t="s">
        <v>29</v>
      </c>
      <c r="D372" s="21" t="s">
        <v>391</v>
      </c>
      <c r="E372" s="27" t="s">
        <v>382</v>
      </c>
      <c r="F372" s="46">
        <v>1</v>
      </c>
      <c r="G372" s="35">
        <v>80500</v>
      </c>
      <c r="H372" s="28"/>
      <c r="I372" s="29" t="s">
        <v>43</v>
      </c>
    </row>
    <row r="373" spans="2:9" ht="32.25" customHeight="1" outlineLevel="1" x14ac:dyDescent="0.25">
      <c r="B373" s="40">
        <v>311</v>
      </c>
      <c r="C373" s="25" t="s">
        <v>203</v>
      </c>
      <c r="D373" s="21" t="s">
        <v>359</v>
      </c>
      <c r="E373" s="27" t="s">
        <v>78</v>
      </c>
      <c r="F373" s="46">
        <v>1</v>
      </c>
      <c r="G373" s="35">
        <v>1500</v>
      </c>
      <c r="H373" s="35">
        <v>1500</v>
      </c>
      <c r="I373" s="29" t="s">
        <v>26</v>
      </c>
    </row>
    <row r="374" spans="2:9" ht="33.75" customHeight="1" outlineLevel="1" x14ac:dyDescent="0.25">
      <c r="B374" s="40">
        <v>312</v>
      </c>
      <c r="C374" s="25">
        <v>33631250</v>
      </c>
      <c r="D374" s="26" t="s">
        <v>215</v>
      </c>
      <c r="E374" s="27" t="s">
        <v>208</v>
      </c>
      <c r="F374" s="51">
        <v>50</v>
      </c>
      <c r="G374" s="35">
        <f>H374/F374</f>
        <v>1100</v>
      </c>
      <c r="H374" s="28">
        <v>55000</v>
      </c>
      <c r="I374" s="29" t="s">
        <v>26</v>
      </c>
    </row>
    <row r="375" spans="2:9" ht="30" customHeight="1" outlineLevel="1" x14ac:dyDescent="0.25">
      <c r="B375" s="40">
        <v>313</v>
      </c>
      <c r="C375" s="25">
        <v>24321650</v>
      </c>
      <c r="D375" s="26" t="s">
        <v>238</v>
      </c>
      <c r="E375" s="27" t="s">
        <v>208</v>
      </c>
      <c r="F375" s="51">
        <v>2</v>
      </c>
      <c r="G375" s="35">
        <f>H375/F375</f>
        <v>800</v>
      </c>
      <c r="H375" s="28">
        <v>1600</v>
      </c>
      <c r="I375" s="29" t="s">
        <v>26</v>
      </c>
    </row>
    <row r="376" spans="2:9" ht="32.25" customHeight="1" outlineLevel="1" x14ac:dyDescent="0.25">
      <c r="B376" s="40">
        <v>314</v>
      </c>
      <c r="C376" s="25" t="s">
        <v>392</v>
      </c>
      <c r="D376" s="26" t="s">
        <v>216</v>
      </c>
      <c r="E376" s="27" t="s">
        <v>33</v>
      </c>
      <c r="F376" s="51">
        <v>2</v>
      </c>
      <c r="G376" s="35">
        <f>H376/F376</f>
        <v>300</v>
      </c>
      <c r="H376" s="28">
        <v>600</v>
      </c>
      <c r="I376" s="29" t="s">
        <v>26</v>
      </c>
    </row>
    <row r="377" spans="2:9" ht="36" customHeight="1" outlineLevel="1" x14ac:dyDescent="0.25">
      <c r="B377" s="40">
        <v>315</v>
      </c>
      <c r="C377" s="25" t="s">
        <v>209</v>
      </c>
      <c r="D377" s="26" t="s">
        <v>200</v>
      </c>
      <c r="E377" s="27" t="s">
        <v>98</v>
      </c>
      <c r="F377" s="51">
        <v>1</v>
      </c>
      <c r="G377" s="35">
        <v>15000</v>
      </c>
      <c r="H377" s="28"/>
      <c r="I377" s="29" t="s">
        <v>43</v>
      </c>
    </row>
    <row r="378" spans="2:9" ht="35.25" customHeight="1" outlineLevel="1" x14ac:dyDescent="0.25">
      <c r="B378" s="40">
        <v>316</v>
      </c>
      <c r="C378" s="25">
        <v>24451140</v>
      </c>
      <c r="D378" s="21" t="s">
        <v>393</v>
      </c>
      <c r="E378" s="25" t="s">
        <v>25</v>
      </c>
      <c r="F378" s="35">
        <v>1000</v>
      </c>
      <c r="G378" s="35">
        <v>530</v>
      </c>
      <c r="H378" s="35">
        <v>530000</v>
      </c>
      <c r="I378" s="29" t="s">
        <v>26</v>
      </c>
    </row>
    <row r="379" spans="2:9" ht="33" customHeight="1" outlineLevel="1" x14ac:dyDescent="0.25">
      <c r="B379" s="40">
        <v>317</v>
      </c>
      <c r="C379" s="25">
        <v>33121270</v>
      </c>
      <c r="D379" s="21" t="s">
        <v>394</v>
      </c>
      <c r="E379" s="39" t="s">
        <v>98</v>
      </c>
      <c r="F379" s="39">
        <v>1</v>
      </c>
      <c r="G379" s="35">
        <v>123000</v>
      </c>
      <c r="H379" s="35">
        <v>123000</v>
      </c>
      <c r="I379" s="29" t="s">
        <v>26</v>
      </c>
    </row>
    <row r="380" spans="2:9" ht="45" customHeight="1" outlineLevel="1" x14ac:dyDescent="0.25">
      <c r="B380" s="40">
        <v>318</v>
      </c>
      <c r="C380" s="25">
        <v>24951480</v>
      </c>
      <c r="D380" s="21" t="s">
        <v>395</v>
      </c>
      <c r="E380" s="41" t="s">
        <v>25</v>
      </c>
      <c r="F380" s="35">
        <v>150</v>
      </c>
      <c r="G380" s="35">
        <f>H380/F380</f>
        <v>11880</v>
      </c>
      <c r="H380" s="35">
        <v>1782000</v>
      </c>
      <c r="I380" s="29" t="s">
        <v>26</v>
      </c>
    </row>
    <row r="381" spans="2:9" ht="33" customHeight="1" outlineLevel="1" x14ac:dyDescent="0.25">
      <c r="B381" s="40">
        <v>319</v>
      </c>
      <c r="C381" s="25">
        <v>33121270</v>
      </c>
      <c r="D381" s="21" t="s">
        <v>396</v>
      </c>
      <c r="E381" s="41" t="s">
        <v>98</v>
      </c>
      <c r="F381" s="35">
        <v>2</v>
      </c>
      <c r="G381" s="35">
        <v>20000</v>
      </c>
      <c r="H381" s="35">
        <v>40000</v>
      </c>
      <c r="I381" s="29" t="s">
        <v>43</v>
      </c>
    </row>
    <row r="382" spans="2:9" ht="45" customHeight="1" outlineLevel="1" x14ac:dyDescent="0.25">
      <c r="B382" s="52">
        <v>320.10000000000002</v>
      </c>
      <c r="C382" s="25">
        <v>33121270</v>
      </c>
      <c r="D382" s="48" t="s">
        <v>175</v>
      </c>
      <c r="E382" s="53" t="s">
        <v>397</v>
      </c>
      <c r="F382" s="35">
        <v>5</v>
      </c>
      <c r="G382" s="54">
        <v>1500</v>
      </c>
      <c r="H382" s="35">
        <f>F382*G382</f>
        <v>7500</v>
      </c>
      <c r="I382" s="29" t="s">
        <v>26</v>
      </c>
    </row>
    <row r="383" spans="2:9" ht="45" customHeight="1" outlineLevel="1" x14ac:dyDescent="0.25">
      <c r="B383" s="52">
        <v>320.2</v>
      </c>
      <c r="C383" s="25">
        <v>33121270</v>
      </c>
      <c r="D383" s="48" t="s">
        <v>176</v>
      </c>
      <c r="E383" s="53" t="s">
        <v>397</v>
      </c>
      <c r="F383" s="35">
        <v>12</v>
      </c>
      <c r="G383" s="54">
        <v>1500</v>
      </c>
      <c r="H383" s="35">
        <f t="shared" ref="H383:H454" si="15">F383*G383</f>
        <v>18000</v>
      </c>
      <c r="I383" s="29" t="s">
        <v>26</v>
      </c>
    </row>
    <row r="384" spans="2:9" ht="45" customHeight="1" outlineLevel="1" x14ac:dyDescent="0.25">
      <c r="B384" s="52">
        <v>320.3</v>
      </c>
      <c r="C384" s="25">
        <v>33121270</v>
      </c>
      <c r="D384" s="48" t="s">
        <v>177</v>
      </c>
      <c r="E384" s="53" t="s">
        <v>397</v>
      </c>
      <c r="F384" s="35">
        <v>12</v>
      </c>
      <c r="G384" s="54">
        <v>1500</v>
      </c>
      <c r="H384" s="35">
        <f t="shared" si="15"/>
        <v>18000</v>
      </c>
      <c r="I384" s="29" t="s">
        <v>26</v>
      </c>
    </row>
    <row r="385" spans="2:9" ht="45" customHeight="1" outlineLevel="1" x14ac:dyDescent="0.25">
      <c r="B385" s="52">
        <v>320.39999999999998</v>
      </c>
      <c r="C385" s="25">
        <v>33121270</v>
      </c>
      <c r="D385" s="48" t="s">
        <v>178</v>
      </c>
      <c r="E385" s="53" t="s">
        <v>397</v>
      </c>
      <c r="F385" s="35">
        <v>9</v>
      </c>
      <c r="G385" s="54">
        <v>1500</v>
      </c>
      <c r="H385" s="35">
        <f t="shared" si="15"/>
        <v>13500</v>
      </c>
      <c r="I385" s="29" t="s">
        <v>26</v>
      </c>
    </row>
    <row r="386" spans="2:9" ht="45" customHeight="1" outlineLevel="1" x14ac:dyDescent="0.25">
      <c r="B386" s="52">
        <v>320.5</v>
      </c>
      <c r="C386" s="25">
        <v>33121270</v>
      </c>
      <c r="D386" s="48" t="s">
        <v>398</v>
      </c>
      <c r="E386" s="53" t="s">
        <v>397</v>
      </c>
      <c r="F386" s="35">
        <v>9</v>
      </c>
      <c r="G386" s="54">
        <v>1500</v>
      </c>
      <c r="H386" s="35">
        <f t="shared" si="15"/>
        <v>13500</v>
      </c>
      <c r="I386" s="29" t="s">
        <v>26</v>
      </c>
    </row>
    <row r="387" spans="2:9" ht="45" customHeight="1" outlineLevel="1" x14ac:dyDescent="0.25">
      <c r="B387" s="52">
        <v>320.60000000000002</v>
      </c>
      <c r="C387" s="25">
        <v>33121270</v>
      </c>
      <c r="D387" s="48" t="s">
        <v>399</v>
      </c>
      <c r="E387" s="53" t="s">
        <v>397</v>
      </c>
      <c r="F387" s="35">
        <v>9</v>
      </c>
      <c r="G387" s="54">
        <v>1800</v>
      </c>
      <c r="H387" s="35">
        <f t="shared" si="15"/>
        <v>16200</v>
      </c>
      <c r="I387" s="29" t="s">
        <v>26</v>
      </c>
    </row>
    <row r="388" spans="2:9" ht="45" customHeight="1" outlineLevel="1" x14ac:dyDescent="0.25">
      <c r="B388" s="52">
        <v>320.7</v>
      </c>
      <c r="C388" s="25">
        <v>33121270</v>
      </c>
      <c r="D388" s="48" t="s">
        <v>400</v>
      </c>
      <c r="E388" s="53" t="s">
        <v>397</v>
      </c>
      <c r="F388" s="35">
        <v>9</v>
      </c>
      <c r="G388" s="54">
        <v>1500</v>
      </c>
      <c r="H388" s="35">
        <f t="shared" si="15"/>
        <v>13500</v>
      </c>
      <c r="I388" s="29" t="s">
        <v>26</v>
      </c>
    </row>
    <row r="389" spans="2:9" ht="45" customHeight="1" outlineLevel="1" x14ac:dyDescent="0.25">
      <c r="B389" s="52">
        <v>320.8</v>
      </c>
      <c r="C389" s="25">
        <v>33121270</v>
      </c>
      <c r="D389" s="48" t="s">
        <v>190</v>
      </c>
      <c r="E389" s="53" t="s">
        <v>397</v>
      </c>
      <c r="F389" s="35">
        <v>9</v>
      </c>
      <c r="G389" s="54">
        <v>1500</v>
      </c>
      <c r="H389" s="35">
        <f t="shared" si="15"/>
        <v>13500</v>
      </c>
      <c r="I389" s="29" t="s">
        <v>26</v>
      </c>
    </row>
    <row r="390" spans="2:9" ht="45" customHeight="1" outlineLevel="1" x14ac:dyDescent="0.25">
      <c r="B390" s="52">
        <v>320.89999999999998</v>
      </c>
      <c r="C390" s="25">
        <v>33121270</v>
      </c>
      <c r="D390" s="48" t="s">
        <v>192</v>
      </c>
      <c r="E390" s="53" t="s">
        <v>397</v>
      </c>
      <c r="F390" s="35">
        <v>9</v>
      </c>
      <c r="G390" s="54">
        <v>1500</v>
      </c>
      <c r="H390" s="35">
        <f t="shared" si="15"/>
        <v>13500</v>
      </c>
      <c r="I390" s="29" t="s">
        <v>26</v>
      </c>
    </row>
    <row r="391" spans="2:9" ht="45" customHeight="1" outlineLevel="1" x14ac:dyDescent="0.25">
      <c r="B391" s="55">
        <v>320.10000000000002</v>
      </c>
      <c r="C391" s="25">
        <v>33121270</v>
      </c>
      <c r="D391" s="56" t="s">
        <v>179</v>
      </c>
      <c r="E391" s="53" t="s">
        <v>397</v>
      </c>
      <c r="F391" s="35">
        <v>5</v>
      </c>
      <c r="G391" s="54">
        <v>1500</v>
      </c>
      <c r="H391" s="35">
        <f t="shared" si="15"/>
        <v>7500</v>
      </c>
      <c r="I391" s="29" t="s">
        <v>26</v>
      </c>
    </row>
    <row r="392" spans="2:9" ht="45" customHeight="1" outlineLevel="1" x14ac:dyDescent="0.25">
      <c r="B392" s="52">
        <v>320.11</v>
      </c>
      <c r="C392" s="25">
        <v>33121270</v>
      </c>
      <c r="D392" s="48" t="s">
        <v>181</v>
      </c>
      <c r="E392" s="53" t="s">
        <v>397</v>
      </c>
      <c r="F392" s="35">
        <v>9</v>
      </c>
      <c r="G392" s="54">
        <v>1500</v>
      </c>
      <c r="H392" s="35">
        <f t="shared" si="15"/>
        <v>13500</v>
      </c>
      <c r="I392" s="29" t="s">
        <v>26</v>
      </c>
    </row>
    <row r="393" spans="2:9" ht="45" customHeight="1" outlineLevel="1" x14ac:dyDescent="0.25">
      <c r="B393" s="55">
        <v>320.12</v>
      </c>
      <c r="C393" s="25">
        <v>33121270</v>
      </c>
      <c r="D393" s="48" t="s">
        <v>401</v>
      </c>
      <c r="E393" s="53" t="s">
        <v>397</v>
      </c>
      <c r="F393" s="35">
        <v>9</v>
      </c>
      <c r="G393" s="54">
        <v>1500</v>
      </c>
      <c r="H393" s="35">
        <f t="shared" si="15"/>
        <v>13500</v>
      </c>
      <c r="I393" s="29" t="s">
        <v>26</v>
      </c>
    </row>
    <row r="394" spans="2:9" ht="45" customHeight="1" outlineLevel="1" x14ac:dyDescent="0.25">
      <c r="B394" s="52">
        <v>320.13</v>
      </c>
      <c r="C394" s="25">
        <v>33121270</v>
      </c>
      <c r="D394" s="48" t="s">
        <v>402</v>
      </c>
      <c r="E394" s="53" t="s">
        <v>397</v>
      </c>
      <c r="F394" s="35">
        <v>9</v>
      </c>
      <c r="G394" s="54">
        <v>1500</v>
      </c>
      <c r="H394" s="35">
        <f t="shared" si="15"/>
        <v>13500</v>
      </c>
      <c r="I394" s="29" t="s">
        <v>26</v>
      </c>
    </row>
    <row r="395" spans="2:9" ht="45" customHeight="1" outlineLevel="1" x14ac:dyDescent="0.25">
      <c r="B395" s="55">
        <v>320.14</v>
      </c>
      <c r="C395" s="25">
        <v>33121270</v>
      </c>
      <c r="D395" s="48" t="s">
        <v>183</v>
      </c>
      <c r="E395" s="53" t="s">
        <v>397</v>
      </c>
      <c r="F395" s="35">
        <v>9</v>
      </c>
      <c r="G395" s="54">
        <v>1500</v>
      </c>
      <c r="H395" s="35">
        <f t="shared" si="15"/>
        <v>13500</v>
      </c>
      <c r="I395" s="29" t="s">
        <v>26</v>
      </c>
    </row>
    <row r="396" spans="2:9" ht="45" customHeight="1" outlineLevel="1" x14ac:dyDescent="0.25">
      <c r="B396" s="52">
        <v>320.14999999999998</v>
      </c>
      <c r="C396" s="25">
        <v>33121270</v>
      </c>
      <c r="D396" s="48" t="s">
        <v>403</v>
      </c>
      <c r="E396" s="53" t="s">
        <v>397</v>
      </c>
      <c r="F396" s="35">
        <v>5</v>
      </c>
      <c r="G396" s="54">
        <v>1800</v>
      </c>
      <c r="H396" s="35">
        <f t="shared" si="15"/>
        <v>9000</v>
      </c>
      <c r="I396" s="29" t="s">
        <v>26</v>
      </c>
    </row>
    <row r="397" spans="2:9" ht="45" customHeight="1" outlineLevel="1" x14ac:dyDescent="0.25">
      <c r="B397" s="55">
        <v>320.16000000000003</v>
      </c>
      <c r="C397" s="25">
        <v>33121270</v>
      </c>
      <c r="D397" s="48" t="s">
        <v>404</v>
      </c>
      <c r="E397" s="53" t="s">
        <v>397</v>
      </c>
      <c r="F397" s="35">
        <v>12</v>
      </c>
      <c r="G397" s="54">
        <v>1500</v>
      </c>
      <c r="H397" s="35">
        <f t="shared" si="15"/>
        <v>18000</v>
      </c>
      <c r="I397" s="29" t="s">
        <v>26</v>
      </c>
    </row>
    <row r="398" spans="2:9" ht="45" customHeight="1" outlineLevel="1" x14ac:dyDescent="0.25">
      <c r="B398" s="52">
        <v>320.17</v>
      </c>
      <c r="C398" s="25">
        <v>33121270</v>
      </c>
      <c r="D398" s="48" t="s">
        <v>405</v>
      </c>
      <c r="E398" s="53" t="s">
        <v>397</v>
      </c>
      <c r="F398" s="35">
        <v>9</v>
      </c>
      <c r="G398" s="54">
        <v>1500</v>
      </c>
      <c r="H398" s="35">
        <f t="shared" si="15"/>
        <v>13500</v>
      </c>
      <c r="I398" s="29" t="s">
        <v>26</v>
      </c>
    </row>
    <row r="399" spans="2:9" ht="45" customHeight="1" outlineLevel="1" x14ac:dyDescent="0.25">
      <c r="B399" s="55">
        <v>320.18</v>
      </c>
      <c r="C399" s="25">
        <v>33121270</v>
      </c>
      <c r="D399" s="48" t="s">
        <v>406</v>
      </c>
      <c r="E399" s="53" t="s">
        <v>397</v>
      </c>
      <c r="F399" s="35">
        <v>5</v>
      </c>
      <c r="G399" s="54">
        <v>1800</v>
      </c>
      <c r="H399" s="35">
        <f t="shared" si="15"/>
        <v>9000</v>
      </c>
      <c r="I399" s="29" t="s">
        <v>26</v>
      </c>
    </row>
    <row r="400" spans="2:9" ht="45" customHeight="1" outlineLevel="1" x14ac:dyDescent="0.25">
      <c r="B400" s="52">
        <v>320.19</v>
      </c>
      <c r="C400" s="25">
        <v>33121270</v>
      </c>
      <c r="D400" s="48" t="s">
        <v>195</v>
      </c>
      <c r="E400" s="53" t="s">
        <v>397</v>
      </c>
      <c r="F400" s="35">
        <v>5</v>
      </c>
      <c r="G400" s="54">
        <v>1500</v>
      </c>
      <c r="H400" s="35">
        <f t="shared" si="15"/>
        <v>7500</v>
      </c>
      <c r="I400" s="29" t="s">
        <v>26</v>
      </c>
    </row>
    <row r="401" spans="2:9" ht="45" customHeight="1" outlineLevel="1" x14ac:dyDescent="0.25">
      <c r="B401" s="55">
        <v>320.2</v>
      </c>
      <c r="C401" s="25">
        <v>33121270</v>
      </c>
      <c r="D401" s="48" t="s">
        <v>185</v>
      </c>
      <c r="E401" s="53" t="s">
        <v>397</v>
      </c>
      <c r="F401" s="35">
        <v>12</v>
      </c>
      <c r="G401" s="54">
        <v>1500</v>
      </c>
      <c r="H401" s="35">
        <f t="shared" si="15"/>
        <v>18000</v>
      </c>
      <c r="I401" s="29" t="s">
        <v>26</v>
      </c>
    </row>
    <row r="402" spans="2:9" ht="45" customHeight="1" outlineLevel="1" x14ac:dyDescent="0.25">
      <c r="B402" s="55">
        <v>320.20999999999998</v>
      </c>
      <c r="C402" s="25">
        <v>33121270</v>
      </c>
      <c r="D402" s="48" t="s">
        <v>184</v>
      </c>
      <c r="E402" s="53" t="s">
        <v>397</v>
      </c>
      <c r="F402" s="35">
        <v>12</v>
      </c>
      <c r="G402" s="54">
        <v>1500</v>
      </c>
      <c r="H402" s="35">
        <f t="shared" si="15"/>
        <v>18000</v>
      </c>
      <c r="I402" s="29" t="s">
        <v>26</v>
      </c>
    </row>
    <row r="403" spans="2:9" ht="45" customHeight="1" outlineLevel="1" x14ac:dyDescent="0.25">
      <c r="B403" s="52">
        <v>320.22000000000003</v>
      </c>
      <c r="C403" s="25">
        <v>33121270</v>
      </c>
      <c r="D403" s="48" t="s">
        <v>407</v>
      </c>
      <c r="E403" s="53" t="s">
        <v>397</v>
      </c>
      <c r="F403" s="35">
        <v>5</v>
      </c>
      <c r="G403" s="54">
        <v>1500</v>
      </c>
      <c r="H403" s="35">
        <f t="shared" si="15"/>
        <v>7500</v>
      </c>
      <c r="I403" s="29" t="s">
        <v>26</v>
      </c>
    </row>
    <row r="404" spans="2:9" ht="45" customHeight="1" outlineLevel="1" x14ac:dyDescent="0.25">
      <c r="B404" s="55">
        <v>320.23</v>
      </c>
      <c r="C404" s="25">
        <v>33121270</v>
      </c>
      <c r="D404" s="48" t="s">
        <v>408</v>
      </c>
      <c r="E404" s="53" t="s">
        <v>397</v>
      </c>
      <c r="F404" s="35">
        <v>5</v>
      </c>
      <c r="G404" s="54">
        <v>1800</v>
      </c>
      <c r="H404" s="35">
        <f t="shared" si="15"/>
        <v>9000</v>
      </c>
      <c r="I404" s="29" t="s">
        <v>26</v>
      </c>
    </row>
    <row r="405" spans="2:9" ht="45" customHeight="1" outlineLevel="1" x14ac:dyDescent="0.25">
      <c r="B405" s="52">
        <v>320.24</v>
      </c>
      <c r="C405" s="25">
        <v>33121270</v>
      </c>
      <c r="D405" s="48" t="s">
        <v>194</v>
      </c>
      <c r="E405" s="53" t="s">
        <v>397</v>
      </c>
      <c r="F405" s="35">
        <v>5</v>
      </c>
      <c r="G405" s="54">
        <v>1500</v>
      </c>
      <c r="H405" s="35">
        <f t="shared" si="15"/>
        <v>7500</v>
      </c>
      <c r="I405" s="29" t="s">
        <v>26</v>
      </c>
    </row>
    <row r="406" spans="2:9" ht="45" customHeight="1" outlineLevel="1" x14ac:dyDescent="0.25">
      <c r="B406" s="55">
        <v>320.25</v>
      </c>
      <c r="C406" s="25">
        <v>33121270</v>
      </c>
      <c r="D406" s="48" t="s">
        <v>409</v>
      </c>
      <c r="E406" s="53" t="s">
        <v>397</v>
      </c>
      <c r="F406" s="35">
        <v>5</v>
      </c>
      <c r="G406" s="54">
        <v>1800</v>
      </c>
      <c r="H406" s="35">
        <f t="shared" si="15"/>
        <v>9000</v>
      </c>
      <c r="I406" s="29" t="s">
        <v>26</v>
      </c>
    </row>
    <row r="407" spans="2:9" ht="45" customHeight="1" outlineLevel="1" x14ac:dyDescent="0.25">
      <c r="B407" s="52">
        <v>320.26</v>
      </c>
      <c r="C407" s="25">
        <v>33121270</v>
      </c>
      <c r="D407" s="48" t="s">
        <v>180</v>
      </c>
      <c r="E407" s="53" t="s">
        <v>397</v>
      </c>
      <c r="F407" s="35">
        <v>5</v>
      </c>
      <c r="G407" s="54">
        <v>1500</v>
      </c>
      <c r="H407" s="35">
        <f t="shared" si="15"/>
        <v>7500</v>
      </c>
      <c r="I407" s="29" t="s">
        <v>26</v>
      </c>
    </row>
    <row r="408" spans="2:9" ht="45" customHeight="1" outlineLevel="1" x14ac:dyDescent="0.25">
      <c r="B408" s="55">
        <v>320.27</v>
      </c>
      <c r="C408" s="25">
        <v>33121270</v>
      </c>
      <c r="D408" s="48" t="s">
        <v>410</v>
      </c>
      <c r="E408" s="53" t="s">
        <v>397</v>
      </c>
      <c r="F408" s="35">
        <v>5</v>
      </c>
      <c r="G408" s="54">
        <v>1500</v>
      </c>
      <c r="H408" s="35">
        <f t="shared" si="15"/>
        <v>7500</v>
      </c>
      <c r="I408" s="29" t="s">
        <v>26</v>
      </c>
    </row>
    <row r="409" spans="2:9" ht="45" customHeight="1" outlineLevel="1" x14ac:dyDescent="0.25">
      <c r="B409" s="52">
        <v>320.27999999999997</v>
      </c>
      <c r="C409" s="25">
        <v>33121270</v>
      </c>
      <c r="D409" s="48" t="s">
        <v>411</v>
      </c>
      <c r="E409" s="53" t="s">
        <v>397</v>
      </c>
      <c r="F409" s="35">
        <v>12</v>
      </c>
      <c r="G409" s="54">
        <v>1500</v>
      </c>
      <c r="H409" s="35">
        <f t="shared" si="15"/>
        <v>18000</v>
      </c>
      <c r="I409" s="29" t="s">
        <v>26</v>
      </c>
    </row>
    <row r="410" spans="2:9" ht="45" customHeight="1" outlineLevel="1" x14ac:dyDescent="0.25">
      <c r="B410" s="55">
        <v>320.29000000000002</v>
      </c>
      <c r="C410" s="25">
        <v>33121270</v>
      </c>
      <c r="D410" s="48" t="s">
        <v>412</v>
      </c>
      <c r="E410" s="53" t="s">
        <v>397</v>
      </c>
      <c r="F410" s="35">
        <v>12</v>
      </c>
      <c r="G410" s="54">
        <v>1800</v>
      </c>
      <c r="H410" s="35">
        <f t="shared" si="15"/>
        <v>21600</v>
      </c>
      <c r="I410" s="29" t="s">
        <v>26</v>
      </c>
    </row>
    <row r="411" spans="2:9" ht="45" customHeight="1" outlineLevel="1" x14ac:dyDescent="0.25">
      <c r="B411" s="55">
        <v>320.3</v>
      </c>
      <c r="C411" s="25">
        <v>33121270</v>
      </c>
      <c r="D411" s="48" t="s">
        <v>413</v>
      </c>
      <c r="E411" s="53" t="s">
        <v>397</v>
      </c>
      <c r="F411" s="35">
        <v>5</v>
      </c>
      <c r="G411" s="54">
        <v>1800</v>
      </c>
      <c r="H411" s="35">
        <f t="shared" si="15"/>
        <v>9000</v>
      </c>
      <c r="I411" s="29" t="s">
        <v>26</v>
      </c>
    </row>
    <row r="412" spans="2:9" ht="45" customHeight="1" outlineLevel="1" x14ac:dyDescent="0.25">
      <c r="B412" s="55">
        <v>320.31</v>
      </c>
      <c r="C412" s="25">
        <v>33121270</v>
      </c>
      <c r="D412" s="48" t="s">
        <v>186</v>
      </c>
      <c r="E412" s="53" t="s">
        <v>397</v>
      </c>
      <c r="F412" s="35">
        <v>12</v>
      </c>
      <c r="G412" s="54">
        <v>1500</v>
      </c>
      <c r="H412" s="35">
        <f t="shared" si="15"/>
        <v>18000</v>
      </c>
      <c r="I412" s="29" t="s">
        <v>26</v>
      </c>
    </row>
    <row r="413" spans="2:9" ht="45" customHeight="1" outlineLevel="1" x14ac:dyDescent="0.25">
      <c r="B413" s="55">
        <v>320.32</v>
      </c>
      <c r="C413" s="25">
        <v>33121270</v>
      </c>
      <c r="D413" s="48" t="s">
        <v>188</v>
      </c>
      <c r="E413" s="53" t="s">
        <v>397</v>
      </c>
      <c r="F413" s="35">
        <v>12</v>
      </c>
      <c r="G413" s="54">
        <v>1500</v>
      </c>
      <c r="H413" s="35">
        <f t="shared" si="15"/>
        <v>18000</v>
      </c>
      <c r="I413" s="29" t="s">
        <v>26</v>
      </c>
    </row>
    <row r="414" spans="2:9" ht="45" customHeight="1" outlineLevel="1" x14ac:dyDescent="0.25">
      <c r="B414" s="52">
        <v>320.33</v>
      </c>
      <c r="C414" s="25">
        <v>33121270</v>
      </c>
      <c r="D414" s="48" t="s">
        <v>414</v>
      </c>
      <c r="E414" s="53" t="s">
        <v>397</v>
      </c>
      <c r="F414" s="35">
        <v>9</v>
      </c>
      <c r="G414" s="54">
        <v>1500</v>
      </c>
      <c r="H414" s="35">
        <f t="shared" si="15"/>
        <v>13500</v>
      </c>
      <c r="I414" s="29" t="s">
        <v>26</v>
      </c>
    </row>
    <row r="415" spans="2:9" ht="45" customHeight="1" outlineLevel="1" x14ac:dyDescent="0.25">
      <c r="B415" s="55">
        <v>320.33999999999997</v>
      </c>
      <c r="C415" s="25">
        <v>33121270</v>
      </c>
      <c r="D415" s="48" t="s">
        <v>189</v>
      </c>
      <c r="E415" s="53" t="s">
        <v>397</v>
      </c>
      <c r="F415" s="35">
        <v>5</v>
      </c>
      <c r="G415" s="54">
        <v>1500</v>
      </c>
      <c r="H415" s="35">
        <f t="shared" si="15"/>
        <v>7500</v>
      </c>
      <c r="I415" s="29" t="s">
        <v>26</v>
      </c>
    </row>
    <row r="416" spans="2:9" ht="45" customHeight="1" outlineLevel="1" x14ac:dyDescent="0.25">
      <c r="B416" s="52">
        <v>320.35000000000002</v>
      </c>
      <c r="C416" s="25">
        <v>33121270</v>
      </c>
      <c r="D416" s="48" t="s">
        <v>415</v>
      </c>
      <c r="E416" s="53" t="s">
        <v>397</v>
      </c>
      <c r="F416" s="35">
        <v>5</v>
      </c>
      <c r="G416" s="54">
        <v>1500</v>
      </c>
      <c r="H416" s="35">
        <f t="shared" si="15"/>
        <v>7500</v>
      </c>
      <c r="I416" s="29" t="s">
        <v>26</v>
      </c>
    </row>
    <row r="417" spans="2:9" ht="45" customHeight="1" outlineLevel="1" x14ac:dyDescent="0.25">
      <c r="B417" s="55">
        <v>320.36</v>
      </c>
      <c r="C417" s="25">
        <v>33121270</v>
      </c>
      <c r="D417" s="48" t="s">
        <v>416</v>
      </c>
      <c r="E417" s="53" t="s">
        <v>397</v>
      </c>
      <c r="F417" s="35">
        <v>5</v>
      </c>
      <c r="G417" s="54">
        <v>1800</v>
      </c>
      <c r="H417" s="35">
        <f t="shared" si="15"/>
        <v>9000</v>
      </c>
      <c r="I417" s="29" t="s">
        <v>26</v>
      </c>
    </row>
    <row r="418" spans="2:9" ht="45" customHeight="1" outlineLevel="1" x14ac:dyDescent="0.25">
      <c r="B418" s="52">
        <v>320.37</v>
      </c>
      <c r="C418" s="25">
        <v>33121270</v>
      </c>
      <c r="D418" s="48" t="s">
        <v>417</v>
      </c>
      <c r="E418" s="53" t="s">
        <v>397</v>
      </c>
      <c r="F418" s="35">
        <v>5</v>
      </c>
      <c r="G418" s="54">
        <v>1500</v>
      </c>
      <c r="H418" s="35">
        <f t="shared" si="15"/>
        <v>7500</v>
      </c>
      <c r="I418" s="29" t="s">
        <v>26</v>
      </c>
    </row>
    <row r="419" spans="2:9" ht="45" customHeight="1" outlineLevel="1" x14ac:dyDescent="0.25">
      <c r="B419" s="55">
        <v>320.38</v>
      </c>
      <c r="C419" s="25">
        <v>33121270</v>
      </c>
      <c r="D419" s="57" t="s">
        <v>418</v>
      </c>
      <c r="E419" s="53" t="s">
        <v>80</v>
      </c>
      <c r="F419" s="35">
        <v>1</v>
      </c>
      <c r="G419" s="35">
        <v>20000</v>
      </c>
      <c r="H419" s="35">
        <f t="shared" si="15"/>
        <v>20000</v>
      </c>
      <c r="I419" s="29" t="s">
        <v>26</v>
      </c>
    </row>
    <row r="420" spans="2:9" ht="45" customHeight="1" outlineLevel="1" x14ac:dyDescent="0.25">
      <c r="B420" s="52">
        <v>320.39</v>
      </c>
      <c r="C420" s="25">
        <v>33121270</v>
      </c>
      <c r="D420" s="57" t="s">
        <v>419</v>
      </c>
      <c r="E420" s="53" t="s">
        <v>80</v>
      </c>
      <c r="F420" s="35">
        <v>1</v>
      </c>
      <c r="G420" s="35">
        <v>20000</v>
      </c>
      <c r="H420" s="35">
        <f t="shared" si="15"/>
        <v>20000</v>
      </c>
      <c r="I420" s="29" t="s">
        <v>26</v>
      </c>
    </row>
    <row r="421" spans="2:9" ht="45" customHeight="1" outlineLevel="1" x14ac:dyDescent="0.25">
      <c r="B421" s="55">
        <v>320.39999999999998</v>
      </c>
      <c r="C421" s="25">
        <v>33121270</v>
      </c>
      <c r="D421" s="57" t="s">
        <v>420</v>
      </c>
      <c r="E421" s="53" t="s">
        <v>80</v>
      </c>
      <c r="F421" s="35">
        <v>1</v>
      </c>
      <c r="G421" s="35">
        <v>20000</v>
      </c>
      <c r="H421" s="35">
        <f t="shared" si="15"/>
        <v>20000</v>
      </c>
      <c r="I421" s="29" t="s">
        <v>26</v>
      </c>
    </row>
    <row r="422" spans="2:9" ht="45" customHeight="1" outlineLevel="1" x14ac:dyDescent="0.25">
      <c r="B422" s="52">
        <v>320.41000000000003</v>
      </c>
      <c r="C422" s="25">
        <v>33121270</v>
      </c>
      <c r="D422" s="57" t="s">
        <v>421</v>
      </c>
      <c r="E422" s="53" t="s">
        <v>80</v>
      </c>
      <c r="F422" s="35">
        <v>1</v>
      </c>
      <c r="G422" s="35">
        <v>9000</v>
      </c>
      <c r="H422" s="35">
        <f t="shared" si="15"/>
        <v>9000</v>
      </c>
      <c r="I422" s="29" t="s">
        <v>26</v>
      </c>
    </row>
    <row r="423" spans="2:9" ht="45" customHeight="1" outlineLevel="1" x14ac:dyDescent="0.25">
      <c r="B423" s="55">
        <v>320.42</v>
      </c>
      <c r="C423" s="25">
        <v>33121270</v>
      </c>
      <c r="D423" s="57" t="s">
        <v>422</v>
      </c>
      <c r="E423" s="53" t="s">
        <v>80</v>
      </c>
      <c r="F423" s="35">
        <v>1</v>
      </c>
      <c r="G423" s="35">
        <v>9000</v>
      </c>
      <c r="H423" s="35">
        <f t="shared" si="15"/>
        <v>9000</v>
      </c>
      <c r="I423" s="29" t="s">
        <v>26</v>
      </c>
    </row>
    <row r="424" spans="2:9" ht="45" customHeight="1" outlineLevel="1" x14ac:dyDescent="0.25">
      <c r="B424" s="55">
        <v>320.43</v>
      </c>
      <c r="C424" s="25">
        <v>33121270</v>
      </c>
      <c r="D424" s="57" t="s">
        <v>423</v>
      </c>
      <c r="E424" s="53" t="s">
        <v>80</v>
      </c>
      <c r="F424" s="35">
        <v>1</v>
      </c>
      <c r="G424" s="35">
        <v>7500</v>
      </c>
      <c r="H424" s="35">
        <f t="shared" si="15"/>
        <v>7500</v>
      </c>
      <c r="I424" s="29" t="s">
        <v>26</v>
      </c>
    </row>
    <row r="425" spans="2:9" ht="45" customHeight="1" outlineLevel="1" x14ac:dyDescent="0.25">
      <c r="B425" s="52">
        <v>320.44</v>
      </c>
      <c r="C425" s="25">
        <v>33121270</v>
      </c>
      <c r="D425" s="48" t="s">
        <v>424</v>
      </c>
      <c r="E425" s="53" t="s">
        <v>80</v>
      </c>
      <c r="F425" s="35">
        <v>1</v>
      </c>
      <c r="G425" s="35">
        <v>9000</v>
      </c>
      <c r="H425" s="35">
        <f t="shared" si="15"/>
        <v>9000</v>
      </c>
      <c r="I425" s="29" t="s">
        <v>26</v>
      </c>
    </row>
    <row r="426" spans="2:9" ht="45" customHeight="1" outlineLevel="1" x14ac:dyDescent="0.25">
      <c r="B426" s="55">
        <v>320.45</v>
      </c>
      <c r="C426" s="25">
        <v>33121270</v>
      </c>
      <c r="D426" s="48" t="s">
        <v>425</v>
      </c>
      <c r="E426" s="53" t="s">
        <v>80</v>
      </c>
      <c r="F426" s="35">
        <v>1</v>
      </c>
      <c r="G426" s="35">
        <v>9000</v>
      </c>
      <c r="H426" s="35">
        <f t="shared" si="15"/>
        <v>9000</v>
      </c>
      <c r="I426" s="29" t="s">
        <v>26</v>
      </c>
    </row>
    <row r="427" spans="2:9" ht="45" customHeight="1" outlineLevel="1" x14ac:dyDescent="0.25">
      <c r="B427" s="52">
        <v>320.45999999999998</v>
      </c>
      <c r="C427" s="25">
        <v>33121270</v>
      </c>
      <c r="D427" s="48" t="s">
        <v>426</v>
      </c>
      <c r="E427" s="58" t="s">
        <v>98</v>
      </c>
      <c r="F427" s="35">
        <v>5</v>
      </c>
      <c r="G427" s="54">
        <v>65000</v>
      </c>
      <c r="H427" s="35">
        <f t="shared" si="15"/>
        <v>325000</v>
      </c>
      <c r="I427" s="29" t="s">
        <v>26</v>
      </c>
    </row>
    <row r="428" spans="2:9" ht="45" customHeight="1" outlineLevel="1" x14ac:dyDescent="0.25">
      <c r="B428" s="55">
        <v>320.47000000000003</v>
      </c>
      <c r="C428" s="25">
        <v>33121270</v>
      </c>
      <c r="D428" s="48" t="s">
        <v>427</v>
      </c>
      <c r="E428" s="58" t="s">
        <v>98</v>
      </c>
      <c r="F428" s="35">
        <v>5</v>
      </c>
      <c r="G428" s="54">
        <v>65000</v>
      </c>
      <c r="H428" s="35">
        <f t="shared" si="15"/>
        <v>325000</v>
      </c>
      <c r="I428" s="29" t="s">
        <v>26</v>
      </c>
    </row>
    <row r="429" spans="2:9" ht="45" customHeight="1" outlineLevel="1" x14ac:dyDescent="0.25">
      <c r="B429" s="52">
        <v>320.48</v>
      </c>
      <c r="C429" s="25">
        <v>33121270</v>
      </c>
      <c r="D429" s="48" t="s">
        <v>428</v>
      </c>
      <c r="E429" s="58" t="s">
        <v>98</v>
      </c>
      <c r="F429" s="35">
        <v>5</v>
      </c>
      <c r="G429" s="54">
        <v>65000</v>
      </c>
      <c r="H429" s="35">
        <f t="shared" si="15"/>
        <v>325000</v>
      </c>
      <c r="I429" s="29" t="s">
        <v>26</v>
      </c>
    </row>
    <row r="430" spans="2:9" ht="45" customHeight="1" outlineLevel="1" x14ac:dyDescent="0.25">
      <c r="B430" s="55">
        <v>320.49</v>
      </c>
      <c r="C430" s="25">
        <v>33121270</v>
      </c>
      <c r="D430" s="48" t="s">
        <v>429</v>
      </c>
      <c r="E430" s="58" t="s">
        <v>98</v>
      </c>
      <c r="F430" s="35">
        <v>5</v>
      </c>
      <c r="G430" s="54">
        <v>65000</v>
      </c>
      <c r="H430" s="35">
        <f t="shared" si="15"/>
        <v>325000</v>
      </c>
      <c r="I430" s="29" t="s">
        <v>26</v>
      </c>
    </row>
    <row r="431" spans="2:9" ht="45" customHeight="1" outlineLevel="1" x14ac:dyDescent="0.25">
      <c r="B431" s="55">
        <v>320.5</v>
      </c>
      <c r="C431" s="25">
        <v>33121270</v>
      </c>
      <c r="D431" s="48" t="s">
        <v>430</v>
      </c>
      <c r="E431" s="58" t="s">
        <v>98</v>
      </c>
      <c r="F431" s="35">
        <v>5</v>
      </c>
      <c r="G431" s="54">
        <v>65000</v>
      </c>
      <c r="H431" s="35">
        <f t="shared" si="15"/>
        <v>325000</v>
      </c>
      <c r="I431" s="29" t="s">
        <v>26</v>
      </c>
    </row>
    <row r="432" spans="2:9" ht="45" customHeight="1" outlineLevel="1" x14ac:dyDescent="0.25">
      <c r="B432" s="55">
        <v>320.51</v>
      </c>
      <c r="C432" s="25">
        <v>33121270</v>
      </c>
      <c r="D432" s="48" t="s">
        <v>431</v>
      </c>
      <c r="E432" s="58" t="s">
        <v>98</v>
      </c>
      <c r="F432" s="35">
        <v>5</v>
      </c>
      <c r="G432" s="54">
        <v>65000</v>
      </c>
      <c r="H432" s="35">
        <f t="shared" si="15"/>
        <v>325000</v>
      </c>
      <c r="I432" s="29" t="s">
        <v>26</v>
      </c>
    </row>
    <row r="433" spans="2:9" ht="45" customHeight="1" outlineLevel="1" x14ac:dyDescent="0.25">
      <c r="B433" s="52">
        <v>320.52</v>
      </c>
      <c r="C433" s="25">
        <v>33121270</v>
      </c>
      <c r="D433" s="48" t="s">
        <v>432</v>
      </c>
      <c r="E433" s="58" t="s">
        <v>98</v>
      </c>
      <c r="F433" s="35">
        <v>5</v>
      </c>
      <c r="G433" s="54">
        <v>65000</v>
      </c>
      <c r="H433" s="35">
        <f t="shared" si="15"/>
        <v>325000</v>
      </c>
      <c r="I433" s="29" t="s">
        <v>26</v>
      </c>
    </row>
    <row r="434" spans="2:9" ht="45" customHeight="1" outlineLevel="1" x14ac:dyDescent="0.25">
      <c r="B434" s="55">
        <v>320.52999999999997</v>
      </c>
      <c r="C434" s="25">
        <v>33121270</v>
      </c>
      <c r="D434" s="48" t="s">
        <v>433</v>
      </c>
      <c r="E434" s="58" t="s">
        <v>98</v>
      </c>
      <c r="F434" s="35">
        <v>5</v>
      </c>
      <c r="G434" s="54">
        <v>65000</v>
      </c>
      <c r="H434" s="35">
        <f t="shared" si="15"/>
        <v>325000</v>
      </c>
      <c r="I434" s="29" t="s">
        <v>26</v>
      </c>
    </row>
    <row r="435" spans="2:9" ht="45" customHeight="1" outlineLevel="1" x14ac:dyDescent="0.25">
      <c r="B435" s="55">
        <v>320.54000000000002</v>
      </c>
      <c r="C435" s="25">
        <v>33121270</v>
      </c>
      <c r="D435" s="48" t="s">
        <v>434</v>
      </c>
      <c r="E435" s="58" t="s">
        <v>98</v>
      </c>
      <c r="F435" s="35">
        <v>5</v>
      </c>
      <c r="G435" s="54">
        <v>65000</v>
      </c>
      <c r="H435" s="35">
        <f t="shared" si="15"/>
        <v>325000</v>
      </c>
      <c r="I435" s="29" t="s">
        <v>26</v>
      </c>
    </row>
    <row r="436" spans="2:9" ht="45" customHeight="1" outlineLevel="1" x14ac:dyDescent="0.25">
      <c r="B436" s="52">
        <v>321</v>
      </c>
      <c r="C436" s="25">
        <v>33121270</v>
      </c>
      <c r="D436" s="48" t="s">
        <v>173</v>
      </c>
      <c r="E436" s="58" t="s">
        <v>80</v>
      </c>
      <c r="F436" s="35">
        <v>10</v>
      </c>
      <c r="G436" s="54">
        <v>33000</v>
      </c>
      <c r="H436" s="35">
        <f t="shared" si="15"/>
        <v>330000</v>
      </c>
      <c r="I436" s="29" t="s">
        <v>26</v>
      </c>
    </row>
    <row r="437" spans="2:9" ht="45" customHeight="1" outlineLevel="1" x14ac:dyDescent="0.25">
      <c r="B437" s="52">
        <v>321.10000000000002</v>
      </c>
      <c r="C437" s="25">
        <v>33121270</v>
      </c>
      <c r="D437" s="48" t="s">
        <v>435</v>
      </c>
      <c r="E437" s="58" t="s">
        <v>80</v>
      </c>
      <c r="F437" s="35">
        <v>10</v>
      </c>
      <c r="G437" s="54">
        <v>33000</v>
      </c>
      <c r="H437" s="35"/>
      <c r="I437" s="29" t="s">
        <v>26</v>
      </c>
    </row>
    <row r="438" spans="2:9" ht="45" customHeight="1" outlineLevel="1" x14ac:dyDescent="0.25">
      <c r="B438" s="52">
        <v>322.10000000000002</v>
      </c>
      <c r="C438" s="25" t="s">
        <v>27</v>
      </c>
      <c r="D438" s="48" t="s">
        <v>436</v>
      </c>
      <c r="E438" s="58" t="s">
        <v>33</v>
      </c>
      <c r="F438" s="35">
        <v>1000</v>
      </c>
      <c r="G438" s="54">
        <v>2800</v>
      </c>
      <c r="H438" s="35">
        <f t="shared" si="15"/>
        <v>2800000</v>
      </c>
      <c r="I438" s="29" t="s">
        <v>26</v>
      </c>
    </row>
    <row r="439" spans="2:9" ht="45" customHeight="1" outlineLevel="1" x14ac:dyDescent="0.25">
      <c r="B439" s="52" t="s">
        <v>437</v>
      </c>
      <c r="C439" s="25" t="s">
        <v>27</v>
      </c>
      <c r="D439" s="48" t="s">
        <v>438</v>
      </c>
      <c r="E439" s="58" t="s">
        <v>33</v>
      </c>
      <c r="F439" s="35">
        <v>600</v>
      </c>
      <c r="G439" s="54">
        <v>2800</v>
      </c>
      <c r="H439" s="35"/>
      <c r="I439" s="29" t="s">
        <v>26</v>
      </c>
    </row>
    <row r="440" spans="2:9" ht="45" customHeight="1" outlineLevel="1" x14ac:dyDescent="0.25">
      <c r="B440" s="52">
        <v>322.2</v>
      </c>
      <c r="C440" s="25" t="s">
        <v>27</v>
      </c>
      <c r="D440" s="48" t="s">
        <v>439</v>
      </c>
      <c r="E440" s="58" t="s">
        <v>33</v>
      </c>
      <c r="F440" s="35">
        <v>1000</v>
      </c>
      <c r="G440" s="54">
        <v>2700</v>
      </c>
      <c r="H440" s="35">
        <f t="shared" si="15"/>
        <v>2700000</v>
      </c>
      <c r="I440" s="29" t="s">
        <v>26</v>
      </c>
    </row>
    <row r="441" spans="2:9" ht="45" customHeight="1" outlineLevel="1" x14ac:dyDescent="0.25">
      <c r="B441" s="52">
        <v>323</v>
      </c>
      <c r="C441" s="25" t="s">
        <v>29</v>
      </c>
      <c r="D441" s="48" t="s">
        <v>440</v>
      </c>
      <c r="E441" s="41" t="s">
        <v>80</v>
      </c>
      <c r="F441" s="35">
        <v>150</v>
      </c>
      <c r="G441" s="54">
        <v>10000</v>
      </c>
      <c r="H441" s="35">
        <v>1500000</v>
      </c>
      <c r="I441" s="29" t="s">
        <v>26</v>
      </c>
    </row>
    <row r="442" spans="2:9" ht="45" customHeight="1" outlineLevel="1" x14ac:dyDescent="0.25">
      <c r="B442" s="52">
        <v>323.10000000000002</v>
      </c>
      <c r="C442" s="25" t="s">
        <v>29</v>
      </c>
      <c r="D442" s="48" t="s">
        <v>441</v>
      </c>
      <c r="E442" s="41" t="s">
        <v>80</v>
      </c>
      <c r="F442" s="35">
        <v>150</v>
      </c>
      <c r="G442" s="54">
        <v>10000</v>
      </c>
      <c r="H442" s="35"/>
      <c r="I442" s="29" t="s">
        <v>26</v>
      </c>
    </row>
    <row r="443" spans="2:9" ht="45" customHeight="1" outlineLevel="1" x14ac:dyDescent="0.25">
      <c r="B443" s="52">
        <v>324</v>
      </c>
      <c r="C443" s="25" t="s">
        <v>29</v>
      </c>
      <c r="D443" s="48" t="s">
        <v>30</v>
      </c>
      <c r="E443" s="41" t="s">
        <v>25</v>
      </c>
      <c r="F443" s="35">
        <v>4</v>
      </c>
      <c r="G443" s="54">
        <v>44000</v>
      </c>
      <c r="H443" s="35">
        <f t="shared" si="15"/>
        <v>176000</v>
      </c>
      <c r="I443" s="29" t="s">
        <v>26</v>
      </c>
    </row>
    <row r="444" spans="2:9" ht="45" customHeight="1" outlineLevel="1" x14ac:dyDescent="0.25">
      <c r="B444" s="52">
        <v>325</v>
      </c>
      <c r="C444" s="25" t="s">
        <v>29</v>
      </c>
      <c r="D444" s="48" t="s">
        <v>442</v>
      </c>
      <c r="E444" s="41" t="s">
        <v>80</v>
      </c>
      <c r="F444" s="35">
        <v>10</v>
      </c>
      <c r="G444" s="54">
        <v>8500</v>
      </c>
      <c r="H444" s="35">
        <f t="shared" si="15"/>
        <v>85000</v>
      </c>
      <c r="I444" s="29" t="s">
        <v>26</v>
      </c>
    </row>
    <row r="445" spans="2:9" ht="45" customHeight="1" outlineLevel="1" x14ac:dyDescent="0.25">
      <c r="B445" s="52">
        <v>325.10000000000002</v>
      </c>
      <c r="C445" s="25" t="s">
        <v>29</v>
      </c>
      <c r="D445" s="48" t="s">
        <v>443</v>
      </c>
      <c r="E445" s="41" t="s">
        <v>80</v>
      </c>
      <c r="F445" s="35">
        <v>10</v>
      </c>
      <c r="G445" s="54">
        <v>8500</v>
      </c>
      <c r="H445" s="35"/>
      <c r="I445" s="29" t="s">
        <v>26</v>
      </c>
    </row>
    <row r="446" spans="2:9" ht="45" customHeight="1" outlineLevel="1" x14ac:dyDescent="0.25">
      <c r="B446" s="52">
        <v>326</v>
      </c>
      <c r="C446" s="25" t="s">
        <v>29</v>
      </c>
      <c r="D446" s="48" t="s">
        <v>444</v>
      </c>
      <c r="E446" s="41" t="s">
        <v>80</v>
      </c>
      <c r="F446" s="35">
        <v>7</v>
      </c>
      <c r="G446" s="54">
        <v>9000</v>
      </c>
      <c r="H446" s="35">
        <f t="shared" si="15"/>
        <v>63000</v>
      </c>
      <c r="I446" s="29" t="s">
        <v>26</v>
      </c>
    </row>
    <row r="447" spans="2:9" ht="45" customHeight="1" outlineLevel="1" x14ac:dyDescent="0.25">
      <c r="B447" s="52">
        <v>326.10000000000002</v>
      </c>
      <c r="C447" s="25" t="s">
        <v>29</v>
      </c>
      <c r="D447" s="48" t="s">
        <v>445</v>
      </c>
      <c r="E447" s="41" t="s">
        <v>80</v>
      </c>
      <c r="F447" s="35">
        <v>8</v>
      </c>
      <c r="G447" s="54">
        <v>9000</v>
      </c>
      <c r="H447" s="35"/>
      <c r="I447" s="29" t="s">
        <v>26</v>
      </c>
    </row>
    <row r="448" spans="2:9" ht="45" customHeight="1" outlineLevel="1" x14ac:dyDescent="0.25">
      <c r="B448" s="52">
        <v>327</v>
      </c>
      <c r="C448" s="25" t="s">
        <v>29</v>
      </c>
      <c r="D448" s="48" t="s">
        <v>446</v>
      </c>
      <c r="E448" s="41" t="s">
        <v>80</v>
      </c>
      <c r="F448" s="35">
        <v>10</v>
      </c>
      <c r="G448" s="54">
        <v>9000</v>
      </c>
      <c r="H448" s="35">
        <f t="shared" si="15"/>
        <v>90000</v>
      </c>
      <c r="I448" s="29" t="s">
        <v>26</v>
      </c>
    </row>
    <row r="449" spans="2:9" ht="45" customHeight="1" outlineLevel="1" x14ac:dyDescent="0.25">
      <c r="B449" s="52">
        <v>327.10000000000002</v>
      </c>
      <c r="C449" s="25" t="s">
        <v>29</v>
      </c>
      <c r="D449" s="48" t="s">
        <v>447</v>
      </c>
      <c r="E449" s="41" t="s">
        <v>80</v>
      </c>
      <c r="F449" s="35">
        <v>10</v>
      </c>
      <c r="G449" s="54">
        <v>9000</v>
      </c>
      <c r="H449" s="35"/>
      <c r="I449" s="29" t="s">
        <v>26</v>
      </c>
    </row>
    <row r="450" spans="2:9" ht="45" customHeight="1" outlineLevel="1" x14ac:dyDescent="0.25">
      <c r="B450" s="52">
        <v>328</v>
      </c>
      <c r="C450" s="25" t="s">
        <v>29</v>
      </c>
      <c r="D450" s="48" t="s">
        <v>448</v>
      </c>
      <c r="E450" s="41" t="s">
        <v>78</v>
      </c>
      <c r="F450" s="35">
        <v>15</v>
      </c>
      <c r="G450" s="54">
        <v>10000</v>
      </c>
      <c r="H450" s="35">
        <f t="shared" si="15"/>
        <v>150000</v>
      </c>
      <c r="I450" s="29" t="s">
        <v>26</v>
      </c>
    </row>
    <row r="451" spans="2:9" ht="45" customHeight="1" outlineLevel="1" x14ac:dyDescent="0.25">
      <c r="B451" s="52">
        <v>328.1</v>
      </c>
      <c r="C451" s="25" t="s">
        <v>29</v>
      </c>
      <c r="D451" s="48" t="s">
        <v>448</v>
      </c>
      <c r="E451" s="41" t="s">
        <v>78</v>
      </c>
      <c r="F451" s="35">
        <v>15</v>
      </c>
      <c r="G451" s="54">
        <v>10000</v>
      </c>
      <c r="H451" s="35"/>
      <c r="I451" s="29" t="s">
        <v>26</v>
      </c>
    </row>
    <row r="452" spans="2:9" ht="45" customHeight="1" outlineLevel="1" x14ac:dyDescent="0.25">
      <c r="B452" s="52">
        <v>329</v>
      </c>
      <c r="C452" s="25" t="s">
        <v>29</v>
      </c>
      <c r="D452" s="48" t="s">
        <v>449</v>
      </c>
      <c r="E452" s="41" t="s">
        <v>80</v>
      </c>
      <c r="F452" s="35">
        <v>50</v>
      </c>
      <c r="G452" s="54">
        <v>11000</v>
      </c>
      <c r="H452" s="35">
        <v>550000</v>
      </c>
      <c r="I452" s="29" t="s">
        <v>26</v>
      </c>
    </row>
    <row r="453" spans="2:9" ht="45" customHeight="1" outlineLevel="1" x14ac:dyDescent="0.25">
      <c r="B453" s="52">
        <v>329.1</v>
      </c>
      <c r="C453" s="25" t="s">
        <v>29</v>
      </c>
      <c r="D453" s="48" t="s">
        <v>450</v>
      </c>
      <c r="E453" s="41" t="s">
        <v>80</v>
      </c>
      <c r="F453" s="35">
        <v>50</v>
      </c>
      <c r="G453" s="54">
        <v>11000</v>
      </c>
      <c r="H453" s="35"/>
      <c r="I453" s="29" t="s">
        <v>26</v>
      </c>
    </row>
    <row r="454" spans="2:9" ht="45" customHeight="1" outlineLevel="1" x14ac:dyDescent="0.25">
      <c r="B454" s="52">
        <v>330</v>
      </c>
      <c r="C454" s="25" t="s">
        <v>29</v>
      </c>
      <c r="D454" s="48" t="s">
        <v>451</v>
      </c>
      <c r="E454" s="41" t="s">
        <v>80</v>
      </c>
      <c r="F454" s="35">
        <v>15</v>
      </c>
      <c r="G454" s="54">
        <v>8500</v>
      </c>
      <c r="H454" s="35">
        <f t="shared" si="15"/>
        <v>127500</v>
      </c>
      <c r="I454" s="29" t="s">
        <v>26</v>
      </c>
    </row>
    <row r="455" spans="2:9" ht="45" customHeight="1" outlineLevel="1" x14ac:dyDescent="0.25">
      <c r="B455" s="52">
        <v>330.1</v>
      </c>
      <c r="C455" s="25" t="s">
        <v>29</v>
      </c>
      <c r="D455" s="48" t="s">
        <v>452</v>
      </c>
      <c r="E455" s="41" t="s">
        <v>80</v>
      </c>
      <c r="F455" s="35">
        <v>10</v>
      </c>
      <c r="G455" s="54">
        <v>8500</v>
      </c>
      <c r="H455" s="35"/>
      <c r="I455" s="29" t="s">
        <v>26</v>
      </c>
    </row>
    <row r="456" spans="2:9" ht="45" customHeight="1" outlineLevel="1" x14ac:dyDescent="0.25">
      <c r="B456" s="52">
        <v>331</v>
      </c>
      <c r="C456" s="25" t="s">
        <v>29</v>
      </c>
      <c r="D456" s="48" t="s">
        <v>453</v>
      </c>
      <c r="E456" s="41" t="s">
        <v>80</v>
      </c>
      <c r="F456" s="35">
        <v>12</v>
      </c>
      <c r="G456" s="54">
        <v>16000</v>
      </c>
      <c r="H456" s="35">
        <f t="shared" ref="H456:H476" si="16">F456*G456</f>
        <v>192000</v>
      </c>
      <c r="I456" s="29" t="s">
        <v>26</v>
      </c>
    </row>
    <row r="457" spans="2:9" ht="45" customHeight="1" outlineLevel="1" x14ac:dyDescent="0.25">
      <c r="B457" s="52">
        <v>331.1</v>
      </c>
      <c r="C457" s="25" t="s">
        <v>29</v>
      </c>
      <c r="D457" s="48" t="s">
        <v>454</v>
      </c>
      <c r="E457" s="41" t="s">
        <v>80</v>
      </c>
      <c r="F457" s="35">
        <v>13</v>
      </c>
      <c r="G457" s="54">
        <v>16000</v>
      </c>
      <c r="H457" s="35"/>
      <c r="I457" s="29" t="s">
        <v>26</v>
      </c>
    </row>
    <row r="458" spans="2:9" ht="45" customHeight="1" outlineLevel="1" x14ac:dyDescent="0.25">
      <c r="B458" s="52">
        <v>332</v>
      </c>
      <c r="C458" s="25" t="s">
        <v>29</v>
      </c>
      <c r="D458" s="48" t="s">
        <v>455</v>
      </c>
      <c r="E458" s="41" t="s">
        <v>80</v>
      </c>
      <c r="F458" s="35">
        <v>4</v>
      </c>
      <c r="G458" s="54">
        <v>18500</v>
      </c>
      <c r="H458" s="35">
        <f t="shared" si="16"/>
        <v>74000</v>
      </c>
      <c r="I458" s="29" t="s">
        <v>26</v>
      </c>
    </row>
    <row r="459" spans="2:9" ht="45" customHeight="1" outlineLevel="1" x14ac:dyDescent="0.25">
      <c r="B459" s="52">
        <v>332.1</v>
      </c>
      <c r="C459" s="25" t="s">
        <v>29</v>
      </c>
      <c r="D459" s="48" t="s">
        <v>456</v>
      </c>
      <c r="E459" s="41" t="s">
        <v>80</v>
      </c>
      <c r="F459" s="35">
        <v>6</v>
      </c>
      <c r="G459" s="54">
        <v>18500</v>
      </c>
      <c r="H459" s="35"/>
      <c r="I459" s="29" t="s">
        <v>26</v>
      </c>
    </row>
    <row r="460" spans="2:9" ht="45" customHeight="1" outlineLevel="1" x14ac:dyDescent="0.25">
      <c r="B460" s="52">
        <v>333</v>
      </c>
      <c r="C460" s="25">
        <v>33121270</v>
      </c>
      <c r="D460" s="48" t="s">
        <v>457</v>
      </c>
      <c r="E460" s="58" t="s">
        <v>458</v>
      </c>
      <c r="F460" s="35">
        <v>5</v>
      </c>
      <c r="G460" s="54">
        <v>7000</v>
      </c>
      <c r="H460" s="35">
        <f t="shared" si="16"/>
        <v>35000</v>
      </c>
      <c r="I460" s="29" t="s">
        <v>26</v>
      </c>
    </row>
    <row r="461" spans="2:9" ht="45" customHeight="1" outlineLevel="1" x14ac:dyDescent="0.25">
      <c r="B461" s="52">
        <v>333.1</v>
      </c>
      <c r="C461" s="25">
        <v>33121270</v>
      </c>
      <c r="D461" s="48" t="s">
        <v>459</v>
      </c>
      <c r="E461" s="58" t="s">
        <v>80</v>
      </c>
      <c r="F461" s="35">
        <v>5</v>
      </c>
      <c r="G461" s="54">
        <v>8200</v>
      </c>
      <c r="H461" s="35">
        <f t="shared" si="16"/>
        <v>41000</v>
      </c>
      <c r="I461" s="29" t="s">
        <v>26</v>
      </c>
    </row>
    <row r="462" spans="2:9" ht="45" customHeight="1" outlineLevel="1" x14ac:dyDescent="0.25">
      <c r="B462" s="52">
        <v>334</v>
      </c>
      <c r="C462" s="25">
        <v>33121270</v>
      </c>
      <c r="D462" s="48" t="s">
        <v>460</v>
      </c>
      <c r="E462" s="58" t="s">
        <v>98</v>
      </c>
      <c r="F462" s="35">
        <v>5</v>
      </c>
      <c r="G462" s="54">
        <v>75000</v>
      </c>
      <c r="H462" s="35">
        <f t="shared" si="16"/>
        <v>375000</v>
      </c>
      <c r="I462" s="29" t="s">
        <v>26</v>
      </c>
    </row>
    <row r="463" spans="2:9" ht="45" customHeight="1" outlineLevel="1" x14ac:dyDescent="0.25">
      <c r="B463" s="52">
        <v>335</v>
      </c>
      <c r="C463" s="25">
        <v>33121270</v>
      </c>
      <c r="D463" s="48" t="s">
        <v>461</v>
      </c>
      <c r="E463" s="58" t="s">
        <v>80</v>
      </c>
      <c r="F463" s="35">
        <v>6</v>
      </c>
      <c r="G463" s="54">
        <v>18000</v>
      </c>
      <c r="H463" s="35">
        <f t="shared" si="16"/>
        <v>108000</v>
      </c>
      <c r="I463" s="29" t="s">
        <v>26</v>
      </c>
    </row>
    <row r="464" spans="2:9" ht="45" customHeight="1" outlineLevel="1" x14ac:dyDescent="0.25">
      <c r="B464" s="52">
        <v>336</v>
      </c>
      <c r="C464" s="25">
        <v>33121270</v>
      </c>
      <c r="D464" s="48" t="s">
        <v>462</v>
      </c>
      <c r="E464" s="58" t="s">
        <v>33</v>
      </c>
      <c r="F464" s="35">
        <v>5</v>
      </c>
      <c r="G464" s="54">
        <v>4000</v>
      </c>
      <c r="H464" s="35">
        <f t="shared" si="16"/>
        <v>20000</v>
      </c>
      <c r="I464" s="29" t="s">
        <v>26</v>
      </c>
    </row>
    <row r="465" spans="2:9" ht="45" customHeight="1" outlineLevel="1" x14ac:dyDescent="0.25">
      <c r="B465" s="52">
        <v>337</v>
      </c>
      <c r="C465" s="25">
        <v>33121270</v>
      </c>
      <c r="D465" s="48" t="s">
        <v>463</v>
      </c>
      <c r="E465" s="58" t="s">
        <v>80</v>
      </c>
      <c r="F465" s="35">
        <v>5</v>
      </c>
      <c r="G465" s="35">
        <v>18000</v>
      </c>
      <c r="H465" s="35">
        <f t="shared" si="16"/>
        <v>90000</v>
      </c>
      <c r="I465" s="29" t="s">
        <v>26</v>
      </c>
    </row>
    <row r="466" spans="2:9" ht="45" customHeight="1" outlineLevel="1" x14ac:dyDescent="0.25">
      <c r="B466" s="52">
        <v>338</v>
      </c>
      <c r="C466" s="25">
        <v>33631250</v>
      </c>
      <c r="D466" s="48" t="s">
        <v>464</v>
      </c>
      <c r="E466" s="59" t="s">
        <v>465</v>
      </c>
      <c r="F466" s="35">
        <v>10</v>
      </c>
      <c r="G466" s="35">
        <v>1100</v>
      </c>
      <c r="H466" s="35">
        <f t="shared" si="16"/>
        <v>11000</v>
      </c>
      <c r="I466" s="29" t="s">
        <v>26</v>
      </c>
    </row>
    <row r="467" spans="2:9" ht="45" customHeight="1" outlineLevel="1" x14ac:dyDescent="0.25">
      <c r="B467" s="52">
        <v>338.1</v>
      </c>
      <c r="C467" s="25">
        <v>33631250</v>
      </c>
      <c r="D467" s="48" t="s">
        <v>466</v>
      </c>
      <c r="E467" s="59" t="s">
        <v>465</v>
      </c>
      <c r="F467" s="35">
        <v>10</v>
      </c>
      <c r="G467" s="60">
        <v>1100</v>
      </c>
      <c r="H467" s="35"/>
      <c r="I467" s="29" t="s">
        <v>26</v>
      </c>
    </row>
    <row r="468" spans="2:9" ht="45" customHeight="1" outlineLevel="1" x14ac:dyDescent="0.25">
      <c r="B468" s="52">
        <v>339</v>
      </c>
      <c r="C468" s="25">
        <v>24451140</v>
      </c>
      <c r="D468" s="48" t="s">
        <v>467</v>
      </c>
      <c r="E468" s="59" t="s">
        <v>465</v>
      </c>
      <c r="F468" s="35">
        <v>5</v>
      </c>
      <c r="G468" s="61">
        <v>9400</v>
      </c>
      <c r="H468" s="35">
        <f t="shared" si="16"/>
        <v>47000</v>
      </c>
      <c r="I468" s="29" t="s">
        <v>26</v>
      </c>
    </row>
    <row r="469" spans="2:9" ht="45" customHeight="1" outlineLevel="1" x14ac:dyDescent="0.25">
      <c r="B469" s="52">
        <v>339.1</v>
      </c>
      <c r="C469" s="25">
        <v>24451140</v>
      </c>
      <c r="D469" s="48" t="s">
        <v>468</v>
      </c>
      <c r="E469" s="59" t="s">
        <v>465</v>
      </c>
      <c r="F469" s="35">
        <v>5</v>
      </c>
      <c r="G469" s="61">
        <v>9400</v>
      </c>
      <c r="H469" s="35"/>
      <c r="I469" s="29" t="s">
        <v>26</v>
      </c>
    </row>
    <row r="470" spans="2:9" ht="45" customHeight="1" outlineLevel="1" x14ac:dyDescent="0.25">
      <c r="B470" s="52">
        <v>340</v>
      </c>
      <c r="C470" s="25">
        <v>24451140</v>
      </c>
      <c r="D470" s="48" t="s">
        <v>469</v>
      </c>
      <c r="E470" s="58" t="s">
        <v>78</v>
      </c>
      <c r="F470" s="35">
        <v>5</v>
      </c>
      <c r="G470" s="61">
        <v>13600</v>
      </c>
      <c r="H470" s="35">
        <f t="shared" si="16"/>
        <v>68000</v>
      </c>
      <c r="I470" s="29" t="s">
        <v>26</v>
      </c>
    </row>
    <row r="471" spans="2:9" ht="45" customHeight="1" outlineLevel="1" x14ac:dyDescent="0.25">
      <c r="B471" s="52">
        <v>340.1</v>
      </c>
      <c r="C471" s="25">
        <v>24451140</v>
      </c>
      <c r="D471" s="48" t="s">
        <v>470</v>
      </c>
      <c r="E471" s="58" t="s">
        <v>78</v>
      </c>
      <c r="F471" s="35">
        <v>5</v>
      </c>
      <c r="G471" s="61">
        <v>13600</v>
      </c>
      <c r="H471" s="35"/>
      <c r="I471" s="29" t="s">
        <v>26</v>
      </c>
    </row>
    <row r="472" spans="2:9" ht="45" customHeight="1" outlineLevel="1" x14ac:dyDescent="0.25">
      <c r="B472" s="52">
        <v>341</v>
      </c>
      <c r="C472" s="25" t="s">
        <v>209</v>
      </c>
      <c r="D472" s="48" t="s">
        <v>471</v>
      </c>
      <c r="E472" s="58" t="s">
        <v>80</v>
      </c>
      <c r="F472" s="35">
        <v>5</v>
      </c>
      <c r="G472" s="54">
        <v>85000</v>
      </c>
      <c r="H472" s="35">
        <f t="shared" si="16"/>
        <v>425000</v>
      </c>
      <c r="I472" s="29" t="s">
        <v>26</v>
      </c>
    </row>
    <row r="473" spans="2:9" ht="45" customHeight="1" outlineLevel="1" x14ac:dyDescent="0.25">
      <c r="B473" s="52">
        <v>342</v>
      </c>
      <c r="C473" s="25">
        <v>24321650</v>
      </c>
      <c r="D473" s="48" t="s">
        <v>472</v>
      </c>
      <c r="E473" s="58" t="s">
        <v>465</v>
      </c>
      <c r="F473" s="35">
        <v>5</v>
      </c>
      <c r="G473" s="35">
        <v>3000</v>
      </c>
      <c r="H473" s="35">
        <f t="shared" si="16"/>
        <v>15000</v>
      </c>
      <c r="I473" s="29" t="s">
        <v>26</v>
      </c>
    </row>
    <row r="474" spans="2:9" ht="45" customHeight="1" outlineLevel="1" x14ac:dyDescent="0.25">
      <c r="B474" s="52">
        <v>343</v>
      </c>
      <c r="C474" s="25" t="s">
        <v>209</v>
      </c>
      <c r="D474" s="48" t="s">
        <v>473</v>
      </c>
      <c r="E474" s="53" t="s">
        <v>98</v>
      </c>
      <c r="F474" s="35">
        <v>5</v>
      </c>
      <c r="G474" s="35">
        <v>25000</v>
      </c>
      <c r="H474" s="35">
        <f t="shared" si="16"/>
        <v>125000</v>
      </c>
      <c r="I474" s="29" t="s">
        <v>26</v>
      </c>
    </row>
    <row r="475" spans="2:9" ht="45" customHeight="1" outlineLevel="1" x14ac:dyDescent="0.25">
      <c r="B475" s="52">
        <v>344</v>
      </c>
      <c r="C475" s="25" t="s">
        <v>29</v>
      </c>
      <c r="D475" s="48" t="s">
        <v>474</v>
      </c>
      <c r="E475" s="53" t="s">
        <v>80</v>
      </c>
      <c r="F475" s="35">
        <v>5</v>
      </c>
      <c r="G475" s="35">
        <v>10000</v>
      </c>
      <c r="H475" s="35">
        <f t="shared" si="16"/>
        <v>50000</v>
      </c>
      <c r="I475" s="29" t="s">
        <v>26</v>
      </c>
    </row>
    <row r="476" spans="2:9" ht="45" customHeight="1" outlineLevel="1" x14ac:dyDescent="0.25">
      <c r="B476" s="52">
        <v>345</v>
      </c>
      <c r="C476" s="25">
        <v>24451140</v>
      </c>
      <c r="D476" s="62" t="s">
        <v>475</v>
      </c>
      <c r="E476" s="53" t="s">
        <v>25</v>
      </c>
      <c r="F476" s="35">
        <v>1090</v>
      </c>
      <c r="G476" s="35">
        <v>2050</v>
      </c>
      <c r="H476" s="35">
        <f t="shared" si="16"/>
        <v>2234500</v>
      </c>
      <c r="I476" s="29" t="s">
        <v>26</v>
      </c>
    </row>
    <row r="477" spans="2:9" ht="45" customHeight="1" outlineLevel="1" x14ac:dyDescent="0.25">
      <c r="B477" s="52">
        <v>346</v>
      </c>
      <c r="C477" s="25">
        <v>33121270</v>
      </c>
      <c r="D477" s="48" t="s">
        <v>476</v>
      </c>
      <c r="E477" s="41" t="s">
        <v>98</v>
      </c>
      <c r="F477" s="46">
        <v>2</v>
      </c>
      <c r="G477" s="35">
        <f>H477/F477</f>
        <v>205550</v>
      </c>
      <c r="H477" s="35">
        <v>411100</v>
      </c>
      <c r="I477" s="29" t="s">
        <v>26</v>
      </c>
    </row>
    <row r="478" spans="2:9" ht="45" customHeight="1" outlineLevel="1" x14ac:dyDescent="0.25">
      <c r="B478" s="52">
        <v>347</v>
      </c>
      <c r="C478" s="25">
        <v>33121270</v>
      </c>
      <c r="D478" s="48" t="s">
        <v>477</v>
      </c>
      <c r="E478" s="52" t="s">
        <v>98</v>
      </c>
      <c r="F478" s="46">
        <v>2</v>
      </c>
      <c r="G478" s="35">
        <v>13000</v>
      </c>
      <c r="H478" s="28"/>
      <c r="I478" s="29" t="s">
        <v>26</v>
      </c>
    </row>
    <row r="479" spans="2:9" ht="45" customHeight="1" outlineLevel="1" x14ac:dyDescent="0.25">
      <c r="B479" s="52">
        <v>348</v>
      </c>
      <c r="C479" s="25">
        <v>33121270</v>
      </c>
      <c r="D479" s="48" t="s">
        <v>478</v>
      </c>
      <c r="E479" s="52" t="s">
        <v>98</v>
      </c>
      <c r="F479" s="46">
        <v>2</v>
      </c>
      <c r="G479" s="35">
        <v>12000</v>
      </c>
      <c r="H479" s="28"/>
      <c r="I479" s="29" t="s">
        <v>26</v>
      </c>
    </row>
    <row r="480" spans="2:9" ht="45" customHeight="1" outlineLevel="1" x14ac:dyDescent="0.25">
      <c r="B480" s="52">
        <v>349</v>
      </c>
      <c r="C480" s="25">
        <v>33121270</v>
      </c>
      <c r="D480" s="48" t="s">
        <v>479</v>
      </c>
      <c r="E480" s="52" t="s">
        <v>98</v>
      </c>
      <c r="F480" s="46">
        <v>1</v>
      </c>
      <c r="G480" s="28">
        <v>229000</v>
      </c>
      <c r="H480" s="28">
        <v>229000</v>
      </c>
      <c r="I480" s="29" t="s">
        <v>26</v>
      </c>
    </row>
    <row r="481" spans="2:9" ht="45" customHeight="1" outlineLevel="1" x14ac:dyDescent="0.25">
      <c r="B481" s="52">
        <v>350</v>
      </c>
      <c r="C481" s="25">
        <v>33121270</v>
      </c>
      <c r="D481" s="48" t="s">
        <v>480</v>
      </c>
      <c r="E481" s="52" t="s">
        <v>98</v>
      </c>
      <c r="F481" s="46">
        <v>2</v>
      </c>
      <c r="G481" s="35">
        <v>13000</v>
      </c>
      <c r="H481" s="28"/>
      <c r="I481" s="29" t="s">
        <v>26</v>
      </c>
    </row>
    <row r="482" spans="2:9" ht="45" customHeight="1" outlineLevel="1" x14ac:dyDescent="0.25">
      <c r="B482" s="52">
        <v>351</v>
      </c>
      <c r="C482" s="25">
        <v>33121270</v>
      </c>
      <c r="D482" s="48" t="s">
        <v>481</v>
      </c>
      <c r="E482" s="52" t="s">
        <v>33</v>
      </c>
      <c r="F482" s="46">
        <v>20</v>
      </c>
      <c r="G482" s="35">
        <v>9000</v>
      </c>
      <c r="H482" s="28"/>
      <c r="I482" s="29" t="s">
        <v>43</v>
      </c>
    </row>
    <row r="483" spans="2:9" ht="45" customHeight="1" outlineLevel="1" x14ac:dyDescent="0.25">
      <c r="B483" s="52">
        <v>352</v>
      </c>
      <c r="C483" s="25">
        <v>33121270</v>
      </c>
      <c r="D483" s="48" t="s">
        <v>482</v>
      </c>
      <c r="E483" s="41" t="s">
        <v>483</v>
      </c>
      <c r="F483" s="46">
        <v>1</v>
      </c>
      <c r="G483" s="35">
        <v>11500</v>
      </c>
      <c r="H483" s="28"/>
      <c r="I483" s="29" t="s">
        <v>26</v>
      </c>
    </row>
    <row r="484" spans="2:9" ht="45" customHeight="1" outlineLevel="1" x14ac:dyDescent="0.25">
      <c r="B484" s="52">
        <v>353</v>
      </c>
      <c r="C484" s="25">
        <v>33121270</v>
      </c>
      <c r="D484" s="48" t="s">
        <v>484</v>
      </c>
      <c r="E484" s="52" t="s">
        <v>33</v>
      </c>
      <c r="F484" s="46">
        <v>10</v>
      </c>
      <c r="G484" s="35">
        <v>9000</v>
      </c>
      <c r="H484" s="28"/>
      <c r="I484" s="29" t="s">
        <v>26</v>
      </c>
    </row>
    <row r="485" spans="2:9" ht="45" customHeight="1" outlineLevel="1" x14ac:dyDescent="0.25">
      <c r="B485" s="52">
        <v>354</v>
      </c>
      <c r="C485" s="25">
        <v>33121270</v>
      </c>
      <c r="D485" s="48" t="s">
        <v>485</v>
      </c>
      <c r="E485" s="52" t="s">
        <v>98</v>
      </c>
      <c r="F485" s="46">
        <v>1</v>
      </c>
      <c r="G485" s="35">
        <v>3280</v>
      </c>
      <c r="H485" s="28"/>
      <c r="I485" s="29" t="s">
        <v>26</v>
      </c>
    </row>
    <row r="486" spans="2:9" ht="45" customHeight="1" outlineLevel="1" x14ac:dyDescent="0.25">
      <c r="B486" s="52">
        <v>355</v>
      </c>
      <c r="C486" s="25">
        <v>33121270</v>
      </c>
      <c r="D486" s="48" t="s">
        <v>486</v>
      </c>
      <c r="E486" s="52" t="s">
        <v>98</v>
      </c>
      <c r="F486" s="46">
        <v>1</v>
      </c>
      <c r="G486" s="35">
        <v>66500</v>
      </c>
      <c r="H486" s="28"/>
      <c r="I486" s="29" t="s">
        <v>26</v>
      </c>
    </row>
    <row r="487" spans="2:9" ht="45" customHeight="1" outlineLevel="1" x14ac:dyDescent="0.25">
      <c r="B487" s="52">
        <v>356</v>
      </c>
      <c r="C487" s="25">
        <v>33121270</v>
      </c>
      <c r="D487" s="48" t="s">
        <v>487</v>
      </c>
      <c r="E487" s="52" t="s">
        <v>98</v>
      </c>
      <c r="F487" s="46">
        <v>2</v>
      </c>
      <c r="G487" s="35">
        <f>H487/F487</f>
        <v>32700</v>
      </c>
      <c r="H487" s="35">
        <v>65400</v>
      </c>
      <c r="I487" s="29" t="s">
        <v>26</v>
      </c>
    </row>
    <row r="488" spans="2:9" ht="45" customHeight="1" outlineLevel="1" x14ac:dyDescent="0.25">
      <c r="B488" s="52">
        <v>357</v>
      </c>
      <c r="C488" s="25">
        <v>33121270</v>
      </c>
      <c r="D488" s="48" t="s">
        <v>488</v>
      </c>
      <c r="E488" s="41" t="s">
        <v>489</v>
      </c>
      <c r="F488" s="46">
        <v>6</v>
      </c>
      <c r="G488" s="28">
        <v>1068000</v>
      </c>
      <c r="H488" s="28">
        <f>F488*G488</f>
        <v>6408000</v>
      </c>
      <c r="I488" s="29" t="s">
        <v>26</v>
      </c>
    </row>
    <row r="489" spans="2:9" ht="45" customHeight="1" outlineLevel="1" x14ac:dyDescent="0.25">
      <c r="B489" s="52">
        <v>358</v>
      </c>
      <c r="C489" s="25">
        <v>33121270</v>
      </c>
      <c r="D489" s="48" t="s">
        <v>490</v>
      </c>
      <c r="E489" s="41" t="s">
        <v>458</v>
      </c>
      <c r="F489" s="46">
        <v>10</v>
      </c>
      <c r="G489" s="28">
        <v>918000</v>
      </c>
      <c r="H489" s="28">
        <f>F489*G489</f>
        <v>9180000</v>
      </c>
      <c r="I489" s="29" t="s">
        <v>26</v>
      </c>
    </row>
    <row r="490" spans="2:9" ht="45" customHeight="1" outlineLevel="1" x14ac:dyDescent="0.25">
      <c r="B490" s="52">
        <v>359</v>
      </c>
      <c r="C490" s="25" t="s">
        <v>203</v>
      </c>
      <c r="D490" s="62" t="s">
        <v>237</v>
      </c>
      <c r="E490" s="41" t="s">
        <v>25</v>
      </c>
      <c r="F490" s="46">
        <v>150</v>
      </c>
      <c r="G490" s="35">
        <v>700</v>
      </c>
      <c r="H490" s="28"/>
      <c r="I490" s="29" t="s">
        <v>26</v>
      </c>
    </row>
    <row r="491" spans="2:9" ht="45" customHeight="1" outlineLevel="1" x14ac:dyDescent="0.25">
      <c r="B491" s="52">
        <v>360</v>
      </c>
      <c r="C491" s="25">
        <v>33631250</v>
      </c>
      <c r="D491" s="62" t="s">
        <v>235</v>
      </c>
      <c r="E491" s="41" t="s">
        <v>491</v>
      </c>
      <c r="F491" s="46">
        <v>10</v>
      </c>
      <c r="G491" s="35">
        <v>1200</v>
      </c>
      <c r="H491" s="28"/>
      <c r="I491" s="29" t="s">
        <v>26</v>
      </c>
    </row>
    <row r="492" spans="2:9" ht="45" customHeight="1" outlineLevel="1" x14ac:dyDescent="0.25">
      <c r="B492" s="52">
        <v>361</v>
      </c>
      <c r="C492" s="25" t="s">
        <v>29</v>
      </c>
      <c r="D492" s="48" t="s">
        <v>58</v>
      </c>
      <c r="E492" s="41" t="s">
        <v>25</v>
      </c>
      <c r="F492" s="46">
        <v>60</v>
      </c>
      <c r="G492" s="35">
        <v>30000</v>
      </c>
      <c r="H492" s="28"/>
      <c r="I492" s="29" t="s">
        <v>43</v>
      </c>
    </row>
    <row r="493" spans="2:9" ht="45" customHeight="1" outlineLevel="1" x14ac:dyDescent="0.25">
      <c r="B493" s="52">
        <v>362</v>
      </c>
      <c r="C493" s="25">
        <v>24311530</v>
      </c>
      <c r="D493" s="48" t="s">
        <v>492</v>
      </c>
      <c r="E493" s="41" t="s">
        <v>491</v>
      </c>
      <c r="F493" s="46">
        <v>60</v>
      </c>
      <c r="G493" s="35">
        <v>5000</v>
      </c>
      <c r="H493" s="28"/>
      <c r="I493" s="29" t="s">
        <v>43</v>
      </c>
    </row>
    <row r="494" spans="2:9" ht="45" customHeight="1" outlineLevel="1" x14ac:dyDescent="0.25">
      <c r="B494" s="52">
        <v>363</v>
      </c>
      <c r="C494" s="25" t="s">
        <v>318</v>
      </c>
      <c r="D494" s="63" t="s">
        <v>493</v>
      </c>
      <c r="E494" s="41" t="s">
        <v>86</v>
      </c>
      <c r="F494" s="46">
        <v>4</v>
      </c>
      <c r="G494" s="35">
        <v>320000</v>
      </c>
      <c r="H494" s="28">
        <f>F494*G494</f>
        <v>1280000</v>
      </c>
      <c r="I494" s="29" t="s">
        <v>43</v>
      </c>
    </row>
    <row r="495" spans="2:9" ht="45" customHeight="1" outlineLevel="1" x14ac:dyDescent="0.25">
      <c r="B495" s="52">
        <v>364</v>
      </c>
      <c r="C495" s="25">
        <v>33121270</v>
      </c>
      <c r="D495" s="47" t="s">
        <v>494</v>
      </c>
      <c r="E495" s="41" t="s">
        <v>80</v>
      </c>
      <c r="F495" s="46">
        <v>2</v>
      </c>
      <c r="G495" s="35">
        <v>10000</v>
      </c>
      <c r="H495" s="28"/>
      <c r="I495" s="29" t="s">
        <v>43</v>
      </c>
    </row>
    <row r="496" spans="2:9" ht="45" customHeight="1" outlineLevel="1" x14ac:dyDescent="0.25">
      <c r="B496" s="52">
        <v>365</v>
      </c>
      <c r="C496" s="25">
        <v>33121270</v>
      </c>
      <c r="D496" s="47" t="s">
        <v>495</v>
      </c>
      <c r="E496" s="41" t="s">
        <v>80</v>
      </c>
      <c r="F496" s="46">
        <v>1</v>
      </c>
      <c r="G496" s="35">
        <v>10000</v>
      </c>
      <c r="H496" s="28"/>
      <c r="I496" s="29" t="s">
        <v>43</v>
      </c>
    </row>
    <row r="497" spans="2:9" ht="45" customHeight="1" outlineLevel="1" x14ac:dyDescent="0.25">
      <c r="B497" s="52">
        <v>366</v>
      </c>
      <c r="C497" s="25">
        <v>33121270</v>
      </c>
      <c r="D497" s="47" t="s">
        <v>496</v>
      </c>
      <c r="E497" s="41" t="s">
        <v>80</v>
      </c>
      <c r="F497" s="46">
        <v>1</v>
      </c>
      <c r="G497" s="35">
        <v>10000</v>
      </c>
      <c r="H497" s="28"/>
      <c r="I497" s="29" t="s">
        <v>43</v>
      </c>
    </row>
    <row r="498" spans="2:9" ht="45" customHeight="1" outlineLevel="1" x14ac:dyDescent="0.25">
      <c r="B498" s="52">
        <v>367</v>
      </c>
      <c r="C498" s="25">
        <v>33121270</v>
      </c>
      <c r="D498" s="47" t="s">
        <v>497</v>
      </c>
      <c r="E498" s="39" t="s">
        <v>98</v>
      </c>
      <c r="F498" s="46">
        <v>1</v>
      </c>
      <c r="G498" s="35">
        <v>180000</v>
      </c>
      <c r="H498" s="28"/>
      <c r="I498" s="29" t="s">
        <v>43</v>
      </c>
    </row>
    <row r="499" spans="2:9" ht="45" customHeight="1" outlineLevel="1" x14ac:dyDescent="0.25">
      <c r="B499" s="52">
        <v>368</v>
      </c>
      <c r="C499" s="25">
        <v>33121270</v>
      </c>
      <c r="D499" s="47" t="s">
        <v>498</v>
      </c>
      <c r="E499" s="39" t="s">
        <v>98</v>
      </c>
      <c r="F499" s="46">
        <v>1</v>
      </c>
      <c r="G499" s="35">
        <v>3000</v>
      </c>
      <c r="H499" s="28"/>
      <c r="I499" s="29" t="s">
        <v>43</v>
      </c>
    </row>
    <row r="500" spans="2:9" ht="45" customHeight="1" outlineLevel="1" x14ac:dyDescent="0.25">
      <c r="B500" s="52">
        <v>369</v>
      </c>
      <c r="C500" s="25">
        <v>33121270</v>
      </c>
      <c r="D500" s="47" t="s">
        <v>499</v>
      </c>
      <c r="E500" s="39" t="s">
        <v>98</v>
      </c>
      <c r="F500" s="46">
        <v>1</v>
      </c>
      <c r="G500" s="35">
        <v>3000</v>
      </c>
      <c r="H500" s="28"/>
      <c r="I500" s="29" t="s">
        <v>43</v>
      </c>
    </row>
    <row r="501" spans="2:9" ht="45" customHeight="1" outlineLevel="1" x14ac:dyDescent="0.25">
      <c r="B501" s="52">
        <v>370</v>
      </c>
      <c r="C501" s="25">
        <v>24300000</v>
      </c>
      <c r="D501" s="47" t="s">
        <v>500</v>
      </c>
      <c r="E501" s="39" t="s">
        <v>86</v>
      </c>
      <c r="F501" s="39">
        <v>3</v>
      </c>
      <c r="G501" s="39">
        <v>72000</v>
      </c>
      <c r="H501" s="28">
        <f>F501*G501</f>
        <v>216000</v>
      </c>
      <c r="I501" s="29" t="s">
        <v>43</v>
      </c>
    </row>
    <row r="502" spans="2:9" ht="45" customHeight="1" outlineLevel="1" x14ac:dyDescent="0.25">
      <c r="B502" s="52">
        <v>371</v>
      </c>
      <c r="C502" s="25">
        <v>24300000</v>
      </c>
      <c r="D502" s="47" t="s">
        <v>501</v>
      </c>
      <c r="E502" s="39" t="s">
        <v>208</v>
      </c>
      <c r="F502" s="39">
        <v>10</v>
      </c>
      <c r="G502" s="39">
        <v>44000</v>
      </c>
      <c r="H502" s="28">
        <f>F502*G502</f>
        <v>440000</v>
      </c>
      <c r="I502" s="29" t="s">
        <v>43</v>
      </c>
    </row>
    <row r="503" spans="2:9" ht="45" customHeight="1" outlineLevel="1" x14ac:dyDescent="0.25">
      <c r="B503" s="52">
        <v>372</v>
      </c>
      <c r="C503" s="25">
        <v>24300000</v>
      </c>
      <c r="D503" s="47" t="s">
        <v>502</v>
      </c>
      <c r="E503" s="39" t="s">
        <v>208</v>
      </c>
      <c r="F503" s="39">
        <v>5</v>
      </c>
      <c r="G503" s="39">
        <v>13000</v>
      </c>
      <c r="H503" s="28">
        <f>F503*G503</f>
        <v>65000</v>
      </c>
      <c r="I503" s="29" t="s">
        <v>43</v>
      </c>
    </row>
    <row r="504" spans="2:9" ht="45" customHeight="1" thickBot="1" x14ac:dyDescent="0.3">
      <c r="B504" s="64"/>
      <c r="C504" s="65"/>
      <c r="D504" s="66" t="s">
        <v>503</v>
      </c>
      <c r="E504" s="65"/>
      <c r="F504" s="67"/>
      <c r="G504" s="68"/>
      <c r="H504" s="69">
        <f>SUM(H505:H740)</f>
        <v>38813814</v>
      </c>
      <c r="I504" s="70"/>
    </row>
    <row r="505" spans="2:9" ht="45" customHeight="1" outlineLevel="1" x14ac:dyDescent="0.25">
      <c r="B505" s="71">
        <v>1</v>
      </c>
      <c r="C505" s="25">
        <v>42911140</v>
      </c>
      <c r="D505" s="21" t="s">
        <v>504</v>
      </c>
      <c r="E505" s="20" t="s">
        <v>86</v>
      </c>
      <c r="F505" s="23">
        <v>2</v>
      </c>
      <c r="G505" s="36">
        <v>2890200</v>
      </c>
      <c r="H505" s="23">
        <v>5780400</v>
      </c>
      <c r="I505" s="24" t="s">
        <v>43</v>
      </c>
    </row>
    <row r="506" spans="2:9" ht="45" customHeight="1" outlineLevel="1" x14ac:dyDescent="0.25">
      <c r="B506" s="40">
        <v>2</v>
      </c>
      <c r="C506" s="25">
        <v>42911140</v>
      </c>
      <c r="D506" s="21" t="s">
        <v>505</v>
      </c>
      <c r="E506" s="25" t="s">
        <v>86</v>
      </c>
      <c r="F506" s="28">
        <v>2</v>
      </c>
      <c r="G506" s="35">
        <v>2830000</v>
      </c>
      <c r="H506" s="23">
        <f t="shared" ref="H506" si="17">F506*G506</f>
        <v>5660000</v>
      </c>
      <c r="I506" s="24" t="s">
        <v>43</v>
      </c>
    </row>
    <row r="507" spans="2:9" ht="45" customHeight="1" outlineLevel="1" x14ac:dyDescent="0.25">
      <c r="B507" s="40">
        <v>3</v>
      </c>
      <c r="C507" s="25" t="s">
        <v>506</v>
      </c>
      <c r="D507" s="21" t="s">
        <v>507</v>
      </c>
      <c r="E507" s="27" t="s">
        <v>78</v>
      </c>
      <c r="F507" s="28">
        <v>60</v>
      </c>
      <c r="G507" s="35">
        <f>H507/F507</f>
        <v>800</v>
      </c>
      <c r="H507" s="38">
        <v>48000</v>
      </c>
      <c r="I507" s="29" t="s">
        <v>26</v>
      </c>
    </row>
    <row r="508" spans="2:9" ht="45" customHeight="1" outlineLevel="1" x14ac:dyDescent="0.25">
      <c r="B508" s="40">
        <v>4</v>
      </c>
      <c r="C508" s="25" t="s">
        <v>506</v>
      </c>
      <c r="D508" s="21" t="s">
        <v>508</v>
      </c>
      <c r="E508" s="27" t="s">
        <v>509</v>
      </c>
      <c r="F508" s="28">
        <v>1800</v>
      </c>
      <c r="G508" s="35">
        <v>70</v>
      </c>
      <c r="H508" s="28"/>
      <c r="I508" s="29" t="s">
        <v>43</v>
      </c>
    </row>
    <row r="509" spans="2:9" ht="45" customHeight="1" outlineLevel="1" x14ac:dyDescent="0.25">
      <c r="B509" s="40">
        <v>5</v>
      </c>
      <c r="C509" s="25" t="s">
        <v>506</v>
      </c>
      <c r="D509" s="21" t="s">
        <v>510</v>
      </c>
      <c r="E509" s="27" t="s">
        <v>80</v>
      </c>
      <c r="F509" s="28">
        <v>25</v>
      </c>
      <c r="G509" s="35">
        <f>H509/F509</f>
        <v>400</v>
      </c>
      <c r="H509" s="39">
        <v>10000</v>
      </c>
      <c r="I509" s="29" t="s">
        <v>26</v>
      </c>
    </row>
    <row r="510" spans="2:9" ht="45" customHeight="1" outlineLevel="1" x14ac:dyDescent="0.25">
      <c r="B510" s="40">
        <v>6</v>
      </c>
      <c r="C510" s="25" t="s">
        <v>506</v>
      </c>
      <c r="D510" s="21" t="s">
        <v>511</v>
      </c>
      <c r="E510" s="27" t="s">
        <v>80</v>
      </c>
      <c r="F510" s="28">
        <v>54</v>
      </c>
      <c r="G510" s="35">
        <f>H510/F510</f>
        <v>5990</v>
      </c>
      <c r="H510" s="39">
        <v>323460</v>
      </c>
      <c r="I510" s="29" t="s">
        <v>26</v>
      </c>
    </row>
    <row r="511" spans="2:9" ht="45" customHeight="1" outlineLevel="1" x14ac:dyDescent="0.25">
      <c r="B511" s="40">
        <v>7</v>
      </c>
      <c r="C511" s="25" t="s">
        <v>506</v>
      </c>
      <c r="D511" s="21" t="s">
        <v>512</v>
      </c>
      <c r="E511" s="27" t="s">
        <v>80</v>
      </c>
      <c r="F511" s="28">
        <v>13</v>
      </c>
      <c r="G511" s="35">
        <f>H511/F511</f>
        <v>6000</v>
      </c>
      <c r="H511" s="38">
        <v>78000</v>
      </c>
      <c r="I511" s="29" t="s">
        <v>26</v>
      </c>
    </row>
    <row r="512" spans="2:9" ht="45" customHeight="1" outlineLevel="1" x14ac:dyDescent="0.25">
      <c r="B512" s="40">
        <v>8</v>
      </c>
      <c r="C512" s="25" t="s">
        <v>506</v>
      </c>
      <c r="D512" s="21" t="s">
        <v>513</v>
      </c>
      <c r="E512" s="27" t="s">
        <v>80</v>
      </c>
      <c r="F512" s="28">
        <v>39</v>
      </c>
      <c r="G512" s="35">
        <v>6000</v>
      </c>
      <c r="H512" s="28"/>
      <c r="I512" s="29" t="s">
        <v>43</v>
      </c>
    </row>
    <row r="513" spans="2:9" ht="45" customHeight="1" outlineLevel="1" x14ac:dyDescent="0.25">
      <c r="B513" s="40">
        <v>9</v>
      </c>
      <c r="C513" s="25" t="s">
        <v>506</v>
      </c>
      <c r="D513" s="21" t="s">
        <v>514</v>
      </c>
      <c r="E513" s="27" t="s">
        <v>80</v>
      </c>
      <c r="F513" s="28">
        <v>20</v>
      </c>
      <c r="G513" s="35">
        <v>6000</v>
      </c>
      <c r="H513" s="28"/>
      <c r="I513" s="29" t="s">
        <v>43</v>
      </c>
    </row>
    <row r="514" spans="2:9" ht="45" customHeight="1" outlineLevel="1" x14ac:dyDescent="0.25">
      <c r="B514" s="40">
        <v>10</v>
      </c>
      <c r="C514" s="25" t="s">
        <v>506</v>
      </c>
      <c r="D514" s="21" t="s">
        <v>515</v>
      </c>
      <c r="E514" s="27" t="s">
        <v>80</v>
      </c>
      <c r="F514" s="28">
        <v>2</v>
      </c>
      <c r="G514" s="35">
        <v>6000</v>
      </c>
      <c r="H514" s="28"/>
      <c r="I514" s="29" t="s">
        <v>43</v>
      </c>
    </row>
    <row r="515" spans="2:9" ht="45" customHeight="1" outlineLevel="1" x14ac:dyDescent="0.25">
      <c r="B515" s="40">
        <v>11</v>
      </c>
      <c r="C515" s="25" t="s">
        <v>506</v>
      </c>
      <c r="D515" s="21" t="s">
        <v>516</v>
      </c>
      <c r="E515" s="27" t="s">
        <v>80</v>
      </c>
      <c r="F515" s="28">
        <v>20</v>
      </c>
      <c r="G515" s="35">
        <v>6000</v>
      </c>
      <c r="H515" s="28"/>
      <c r="I515" s="29" t="s">
        <v>43</v>
      </c>
    </row>
    <row r="516" spans="2:9" ht="45" customHeight="1" outlineLevel="1" x14ac:dyDescent="0.25">
      <c r="B516" s="40">
        <v>12</v>
      </c>
      <c r="C516" s="25" t="s">
        <v>506</v>
      </c>
      <c r="D516" s="21" t="s">
        <v>517</v>
      </c>
      <c r="E516" s="27" t="s">
        <v>80</v>
      </c>
      <c r="F516" s="28">
        <v>8</v>
      </c>
      <c r="G516" s="35">
        <v>6000</v>
      </c>
      <c r="H516" s="28"/>
      <c r="I516" s="29" t="s">
        <v>26</v>
      </c>
    </row>
    <row r="517" spans="2:9" ht="45" customHeight="1" outlineLevel="1" x14ac:dyDescent="0.25">
      <c r="B517" s="40">
        <v>13</v>
      </c>
      <c r="C517" s="25" t="s">
        <v>506</v>
      </c>
      <c r="D517" s="21" t="s">
        <v>518</v>
      </c>
      <c r="E517" s="27" t="s">
        <v>80</v>
      </c>
      <c r="F517" s="28">
        <v>36</v>
      </c>
      <c r="G517" s="35">
        <v>6000</v>
      </c>
      <c r="H517" s="28"/>
      <c r="I517" s="29" t="s">
        <v>43</v>
      </c>
    </row>
    <row r="518" spans="2:9" ht="45" customHeight="1" outlineLevel="1" x14ac:dyDescent="0.25">
      <c r="B518" s="40">
        <v>14</v>
      </c>
      <c r="C518" s="25" t="s">
        <v>506</v>
      </c>
      <c r="D518" s="21" t="s">
        <v>519</v>
      </c>
      <c r="E518" s="27" t="s">
        <v>509</v>
      </c>
      <c r="F518" s="28">
        <v>1650</v>
      </c>
      <c r="G518" s="35">
        <v>50</v>
      </c>
      <c r="H518" s="28"/>
      <c r="I518" s="29" t="s">
        <v>43</v>
      </c>
    </row>
    <row r="519" spans="2:9" ht="45" customHeight="1" outlineLevel="1" x14ac:dyDescent="0.25">
      <c r="B519" s="40">
        <v>15</v>
      </c>
      <c r="C519" s="25" t="s">
        <v>506</v>
      </c>
      <c r="D519" s="21" t="s">
        <v>520</v>
      </c>
      <c r="E519" s="27" t="s">
        <v>86</v>
      </c>
      <c r="F519" s="28">
        <v>3000</v>
      </c>
      <c r="G519" s="35">
        <f>H519/F519</f>
        <v>77</v>
      </c>
      <c r="H519" s="39">
        <v>231000</v>
      </c>
      <c r="I519" s="29" t="s">
        <v>26</v>
      </c>
    </row>
    <row r="520" spans="2:9" ht="45" customHeight="1" outlineLevel="1" x14ac:dyDescent="0.25">
      <c r="B520" s="40">
        <v>16</v>
      </c>
      <c r="C520" s="25" t="s">
        <v>506</v>
      </c>
      <c r="D520" s="21" t="s">
        <v>521</v>
      </c>
      <c r="E520" s="27" t="s">
        <v>86</v>
      </c>
      <c r="F520" s="28">
        <v>500</v>
      </c>
      <c r="G520" s="35">
        <f t="shared" ref="G520:G522" si="18">H520/F520</f>
        <v>83.9</v>
      </c>
      <c r="H520" s="39">
        <v>41950</v>
      </c>
      <c r="I520" s="29" t="s">
        <v>26</v>
      </c>
    </row>
    <row r="521" spans="2:9" ht="45" customHeight="1" outlineLevel="1" x14ac:dyDescent="0.25">
      <c r="B521" s="40">
        <v>17</v>
      </c>
      <c r="C521" s="25" t="s">
        <v>506</v>
      </c>
      <c r="D521" s="21" t="s">
        <v>522</v>
      </c>
      <c r="E521" s="27" t="s">
        <v>86</v>
      </c>
      <c r="F521" s="28">
        <v>4000</v>
      </c>
      <c r="G521" s="35">
        <f t="shared" si="18"/>
        <v>179</v>
      </c>
      <c r="H521" s="39">
        <v>716000</v>
      </c>
      <c r="I521" s="29" t="s">
        <v>26</v>
      </c>
    </row>
    <row r="522" spans="2:9" ht="45" customHeight="1" outlineLevel="1" x14ac:dyDescent="0.25">
      <c r="B522" s="40">
        <v>18</v>
      </c>
      <c r="C522" s="25" t="s">
        <v>523</v>
      </c>
      <c r="D522" s="21" t="s">
        <v>524</v>
      </c>
      <c r="E522" s="27" t="s">
        <v>86</v>
      </c>
      <c r="F522" s="28">
        <v>300</v>
      </c>
      <c r="G522" s="35">
        <f t="shared" si="18"/>
        <v>11.3</v>
      </c>
      <c r="H522" s="39">
        <v>3390</v>
      </c>
      <c r="I522" s="29" t="s">
        <v>26</v>
      </c>
    </row>
    <row r="523" spans="2:9" ht="45" customHeight="1" outlineLevel="1" x14ac:dyDescent="0.25">
      <c r="B523" s="40">
        <v>19</v>
      </c>
      <c r="C523" s="25" t="s">
        <v>506</v>
      </c>
      <c r="D523" s="21" t="s">
        <v>525</v>
      </c>
      <c r="E523" s="27" t="s">
        <v>86</v>
      </c>
      <c r="F523" s="28">
        <v>10</v>
      </c>
      <c r="G523" s="35">
        <f>H523/F523</f>
        <v>4000</v>
      </c>
      <c r="H523" s="28">
        <v>40000</v>
      </c>
      <c r="I523" s="29" t="s">
        <v>26</v>
      </c>
    </row>
    <row r="524" spans="2:9" ht="45" customHeight="1" outlineLevel="1" x14ac:dyDescent="0.25">
      <c r="B524" s="40">
        <v>20</v>
      </c>
      <c r="C524" s="25">
        <v>33791300</v>
      </c>
      <c r="D524" s="21" t="s">
        <v>526</v>
      </c>
      <c r="E524" s="27" t="s">
        <v>86</v>
      </c>
      <c r="F524" s="28">
        <v>5</v>
      </c>
      <c r="G524" s="35">
        <f>H524/F524</f>
        <v>9500</v>
      </c>
      <c r="H524" s="39">
        <v>47500</v>
      </c>
      <c r="I524" s="29" t="s">
        <v>26</v>
      </c>
    </row>
    <row r="525" spans="2:9" ht="45" customHeight="1" outlineLevel="1" x14ac:dyDescent="0.25">
      <c r="B525" s="40">
        <v>21</v>
      </c>
      <c r="C525" s="25" t="s">
        <v>527</v>
      </c>
      <c r="D525" s="21" t="s">
        <v>528</v>
      </c>
      <c r="E525" s="27" t="s">
        <v>86</v>
      </c>
      <c r="F525" s="28">
        <v>30</v>
      </c>
      <c r="G525" s="35">
        <f t="shared" ref="G525:G527" si="19">H525/F525</f>
        <v>1200</v>
      </c>
      <c r="H525" s="39">
        <v>36000</v>
      </c>
      <c r="I525" s="29" t="s">
        <v>26</v>
      </c>
    </row>
    <row r="526" spans="2:9" ht="45" customHeight="1" outlineLevel="1" x14ac:dyDescent="0.25">
      <c r="B526" s="40">
        <v>22</v>
      </c>
      <c r="C526" s="25">
        <v>38411200</v>
      </c>
      <c r="D526" s="21" t="s">
        <v>529</v>
      </c>
      <c r="E526" s="27" t="s">
        <v>86</v>
      </c>
      <c r="F526" s="28">
        <v>15</v>
      </c>
      <c r="G526" s="35">
        <f t="shared" si="19"/>
        <v>1500</v>
      </c>
      <c r="H526" s="39">
        <v>22500</v>
      </c>
      <c r="I526" s="29" t="s">
        <v>26</v>
      </c>
    </row>
    <row r="527" spans="2:9" ht="45" customHeight="1" outlineLevel="1" x14ac:dyDescent="0.25">
      <c r="B527" s="40">
        <v>23</v>
      </c>
      <c r="C527" s="25">
        <v>38411200</v>
      </c>
      <c r="D527" s="21" t="s">
        <v>530</v>
      </c>
      <c r="E527" s="27" t="s">
        <v>86</v>
      </c>
      <c r="F527" s="28">
        <v>15</v>
      </c>
      <c r="G527" s="35">
        <f t="shared" si="19"/>
        <v>1500</v>
      </c>
      <c r="H527" s="39">
        <v>22500</v>
      </c>
      <c r="I527" s="29" t="s">
        <v>26</v>
      </c>
    </row>
    <row r="528" spans="2:9" ht="45" customHeight="1" outlineLevel="1" x14ac:dyDescent="0.25">
      <c r="B528" s="40">
        <v>24</v>
      </c>
      <c r="C528" s="25">
        <v>38411200</v>
      </c>
      <c r="D528" s="21" t="s">
        <v>531</v>
      </c>
      <c r="E528" s="27" t="s">
        <v>86</v>
      </c>
      <c r="F528" s="28">
        <v>4</v>
      </c>
      <c r="G528" s="35">
        <v>1200</v>
      </c>
      <c r="H528" s="28"/>
      <c r="I528" s="29" t="s">
        <v>26</v>
      </c>
    </row>
    <row r="529" spans="2:9" ht="45" customHeight="1" outlineLevel="1" x14ac:dyDescent="0.25">
      <c r="B529" s="40">
        <v>25</v>
      </c>
      <c r="C529" s="25" t="s">
        <v>527</v>
      </c>
      <c r="D529" s="21" t="s">
        <v>532</v>
      </c>
      <c r="E529" s="27" t="s">
        <v>86</v>
      </c>
      <c r="F529" s="28">
        <v>15</v>
      </c>
      <c r="G529" s="35">
        <f>H529/F529</f>
        <v>1000</v>
      </c>
      <c r="H529" s="39">
        <v>15000</v>
      </c>
      <c r="I529" s="29" t="s">
        <v>26</v>
      </c>
    </row>
    <row r="530" spans="2:9" ht="45" customHeight="1" outlineLevel="1" x14ac:dyDescent="0.25">
      <c r="B530" s="40">
        <v>26</v>
      </c>
      <c r="C530" s="25" t="s">
        <v>527</v>
      </c>
      <c r="D530" s="21" t="s">
        <v>533</v>
      </c>
      <c r="E530" s="27" t="s">
        <v>80</v>
      </c>
      <c r="F530" s="28">
        <v>30</v>
      </c>
      <c r="G530" s="35">
        <f t="shared" ref="G530:G531" si="20">H530/F530</f>
        <v>1300</v>
      </c>
      <c r="H530" s="39">
        <v>39000</v>
      </c>
      <c r="I530" s="29" t="s">
        <v>26</v>
      </c>
    </row>
    <row r="531" spans="2:9" ht="45" customHeight="1" outlineLevel="1" x14ac:dyDescent="0.25">
      <c r="B531" s="40">
        <v>27</v>
      </c>
      <c r="C531" s="25" t="s">
        <v>527</v>
      </c>
      <c r="D531" s="21" t="s">
        <v>534</v>
      </c>
      <c r="E531" s="27" t="s">
        <v>80</v>
      </c>
      <c r="F531" s="28">
        <v>15</v>
      </c>
      <c r="G531" s="35">
        <f t="shared" si="20"/>
        <v>1300</v>
      </c>
      <c r="H531" s="39">
        <v>19500</v>
      </c>
      <c r="I531" s="29" t="s">
        <v>26</v>
      </c>
    </row>
    <row r="532" spans="2:9" ht="45" customHeight="1" outlineLevel="1" x14ac:dyDescent="0.25">
      <c r="B532" s="40">
        <v>28</v>
      </c>
      <c r="C532" s="25" t="s">
        <v>527</v>
      </c>
      <c r="D532" s="21" t="s">
        <v>535</v>
      </c>
      <c r="E532" s="27" t="s">
        <v>86</v>
      </c>
      <c r="F532" s="28">
        <v>37</v>
      </c>
      <c r="G532" s="35">
        <v>1300</v>
      </c>
      <c r="H532" s="28"/>
      <c r="I532" s="29" t="s">
        <v>26</v>
      </c>
    </row>
    <row r="533" spans="2:9" ht="45" customHeight="1" outlineLevel="1" x14ac:dyDescent="0.25">
      <c r="B533" s="40">
        <v>29</v>
      </c>
      <c r="C533" s="25" t="s">
        <v>536</v>
      </c>
      <c r="D533" s="21" t="s">
        <v>537</v>
      </c>
      <c r="E533" s="27" t="s">
        <v>86</v>
      </c>
      <c r="F533" s="28">
        <v>20</v>
      </c>
      <c r="G533" s="35">
        <f>H533/F533</f>
        <v>1000</v>
      </c>
      <c r="H533" s="39">
        <v>20000</v>
      </c>
      <c r="I533" s="29" t="s">
        <v>26</v>
      </c>
    </row>
    <row r="534" spans="2:9" ht="45" customHeight="1" outlineLevel="1" x14ac:dyDescent="0.25">
      <c r="B534" s="40">
        <v>30</v>
      </c>
      <c r="C534" s="25" t="s">
        <v>536</v>
      </c>
      <c r="D534" s="21" t="s">
        <v>538</v>
      </c>
      <c r="E534" s="27" t="s">
        <v>86</v>
      </c>
      <c r="F534" s="28">
        <v>17</v>
      </c>
      <c r="G534" s="35">
        <f>H534/F534</f>
        <v>2300</v>
      </c>
      <c r="H534" s="39">
        <v>39100</v>
      </c>
      <c r="I534" s="29" t="s">
        <v>26</v>
      </c>
    </row>
    <row r="535" spans="2:9" ht="45" customHeight="1" outlineLevel="1" x14ac:dyDescent="0.25">
      <c r="B535" s="40">
        <v>31</v>
      </c>
      <c r="C535" s="25" t="s">
        <v>527</v>
      </c>
      <c r="D535" s="21" t="s">
        <v>539</v>
      </c>
      <c r="E535" s="27" t="s">
        <v>86</v>
      </c>
      <c r="F535" s="28">
        <v>500</v>
      </c>
      <c r="G535" s="35">
        <v>200</v>
      </c>
      <c r="H535" s="28"/>
      <c r="I535" s="29" t="s">
        <v>43</v>
      </c>
    </row>
    <row r="536" spans="2:9" ht="45" customHeight="1" outlineLevel="1" x14ac:dyDescent="0.25">
      <c r="B536" s="40">
        <v>32</v>
      </c>
      <c r="C536" s="25" t="s">
        <v>527</v>
      </c>
      <c r="D536" s="21" t="s">
        <v>540</v>
      </c>
      <c r="E536" s="27" t="s">
        <v>86</v>
      </c>
      <c r="F536" s="28">
        <v>500</v>
      </c>
      <c r="G536" s="35">
        <v>200</v>
      </c>
      <c r="H536" s="28"/>
      <c r="I536" s="29" t="s">
        <v>43</v>
      </c>
    </row>
    <row r="537" spans="2:9" ht="45" customHeight="1" outlineLevel="1" x14ac:dyDescent="0.25">
      <c r="B537" s="40">
        <v>33</v>
      </c>
      <c r="C537" s="25" t="s">
        <v>527</v>
      </c>
      <c r="D537" s="21" t="s">
        <v>541</v>
      </c>
      <c r="E537" s="27" t="s">
        <v>86</v>
      </c>
      <c r="F537" s="28">
        <v>200</v>
      </c>
      <c r="G537" s="35">
        <v>300</v>
      </c>
      <c r="H537" s="28"/>
      <c r="I537" s="29" t="s">
        <v>43</v>
      </c>
    </row>
    <row r="538" spans="2:9" ht="45" customHeight="1" outlineLevel="1" x14ac:dyDescent="0.25">
      <c r="B538" s="40">
        <v>34</v>
      </c>
      <c r="C538" s="25">
        <v>33791300</v>
      </c>
      <c r="D538" s="21" t="s">
        <v>542</v>
      </c>
      <c r="E538" s="27" t="s">
        <v>80</v>
      </c>
      <c r="F538" s="28">
        <v>45</v>
      </c>
      <c r="G538" s="35">
        <f>H538/F538</f>
        <v>380</v>
      </c>
      <c r="H538" s="39">
        <v>17100</v>
      </c>
      <c r="I538" s="29" t="s">
        <v>26</v>
      </c>
    </row>
    <row r="539" spans="2:9" ht="45" customHeight="1" outlineLevel="1" x14ac:dyDescent="0.25">
      <c r="B539" s="40">
        <v>35</v>
      </c>
      <c r="C539" s="25">
        <v>33791300</v>
      </c>
      <c r="D539" s="21" t="s">
        <v>543</v>
      </c>
      <c r="E539" s="27" t="s">
        <v>86</v>
      </c>
      <c r="F539" s="28">
        <v>250</v>
      </c>
      <c r="G539" s="35">
        <v>65</v>
      </c>
      <c r="H539" s="28"/>
      <c r="I539" s="29" t="s">
        <v>26</v>
      </c>
    </row>
    <row r="540" spans="2:9" ht="45" customHeight="1" outlineLevel="1" x14ac:dyDescent="0.25">
      <c r="B540" s="40">
        <v>36</v>
      </c>
      <c r="C540" s="25">
        <v>33791300</v>
      </c>
      <c r="D540" s="21" t="s">
        <v>544</v>
      </c>
      <c r="E540" s="27" t="s">
        <v>86</v>
      </c>
      <c r="F540" s="28">
        <v>500</v>
      </c>
      <c r="G540" s="35">
        <f>H540/F540</f>
        <v>950</v>
      </c>
      <c r="H540" s="39">
        <v>475000</v>
      </c>
      <c r="I540" s="29" t="s">
        <v>26</v>
      </c>
    </row>
    <row r="541" spans="2:9" ht="45" customHeight="1" outlineLevel="1" x14ac:dyDescent="0.25">
      <c r="B541" s="40">
        <v>37</v>
      </c>
      <c r="C541" s="25" t="s">
        <v>527</v>
      </c>
      <c r="D541" s="21" t="s">
        <v>545</v>
      </c>
      <c r="E541" s="27" t="s">
        <v>86</v>
      </c>
      <c r="F541" s="28">
        <v>650</v>
      </c>
      <c r="G541" s="35">
        <f>H541/F541</f>
        <v>60</v>
      </c>
      <c r="H541" s="39">
        <v>39000</v>
      </c>
      <c r="I541" s="29" t="s">
        <v>26</v>
      </c>
    </row>
    <row r="542" spans="2:9" ht="45" customHeight="1" outlineLevel="1" x14ac:dyDescent="0.25">
      <c r="B542" s="40">
        <v>38</v>
      </c>
      <c r="C542" s="25">
        <v>33791300</v>
      </c>
      <c r="D542" s="21" t="s">
        <v>546</v>
      </c>
      <c r="E542" s="27" t="s">
        <v>86</v>
      </c>
      <c r="F542" s="28">
        <v>4500</v>
      </c>
      <c r="G542" s="35">
        <v>50</v>
      </c>
      <c r="H542" s="28"/>
      <c r="I542" s="29" t="s">
        <v>43</v>
      </c>
    </row>
    <row r="543" spans="2:9" ht="45" customHeight="1" outlineLevel="1" x14ac:dyDescent="0.25">
      <c r="B543" s="40">
        <v>39</v>
      </c>
      <c r="C543" s="25" t="s">
        <v>527</v>
      </c>
      <c r="D543" s="21" t="s">
        <v>547</v>
      </c>
      <c r="E543" s="27" t="s">
        <v>86</v>
      </c>
      <c r="F543" s="28">
        <v>1500</v>
      </c>
      <c r="G543" s="35">
        <f>H543/F543</f>
        <v>38</v>
      </c>
      <c r="H543" s="39">
        <v>57000</v>
      </c>
      <c r="I543" s="29" t="s">
        <v>26</v>
      </c>
    </row>
    <row r="544" spans="2:9" ht="45" customHeight="1" outlineLevel="1" x14ac:dyDescent="0.25">
      <c r="B544" s="40">
        <v>40</v>
      </c>
      <c r="C544" s="25" t="s">
        <v>506</v>
      </c>
      <c r="D544" s="21" t="s">
        <v>548</v>
      </c>
      <c r="E544" s="27" t="s">
        <v>86</v>
      </c>
      <c r="F544" s="28">
        <v>6000</v>
      </c>
      <c r="G544" s="35">
        <f t="shared" ref="G544:G546" si="21">H544/F544</f>
        <v>35</v>
      </c>
      <c r="H544" s="39">
        <v>210000</v>
      </c>
      <c r="I544" s="29" t="s">
        <v>26</v>
      </c>
    </row>
    <row r="545" spans="2:9" ht="45" customHeight="1" outlineLevel="1" x14ac:dyDescent="0.25">
      <c r="B545" s="40">
        <v>41</v>
      </c>
      <c r="C545" s="25" t="s">
        <v>506</v>
      </c>
      <c r="D545" s="21" t="s">
        <v>549</v>
      </c>
      <c r="E545" s="27" t="s">
        <v>86</v>
      </c>
      <c r="F545" s="28">
        <v>7800</v>
      </c>
      <c r="G545" s="35">
        <f t="shared" si="21"/>
        <v>10</v>
      </c>
      <c r="H545" s="39">
        <v>78000</v>
      </c>
      <c r="I545" s="29" t="s">
        <v>26</v>
      </c>
    </row>
    <row r="546" spans="2:9" ht="45" customHeight="1" outlineLevel="1" x14ac:dyDescent="0.25">
      <c r="B546" s="40">
        <v>42</v>
      </c>
      <c r="C546" s="25">
        <v>33791300</v>
      </c>
      <c r="D546" s="21" t="s">
        <v>550</v>
      </c>
      <c r="E546" s="27" t="s">
        <v>86</v>
      </c>
      <c r="F546" s="28">
        <v>17000</v>
      </c>
      <c r="G546" s="35">
        <f t="shared" si="21"/>
        <v>48</v>
      </c>
      <c r="H546" s="39">
        <v>816000</v>
      </c>
      <c r="I546" s="29" t="s">
        <v>26</v>
      </c>
    </row>
    <row r="547" spans="2:9" ht="45" customHeight="1" outlineLevel="1" x14ac:dyDescent="0.25">
      <c r="B547" s="40">
        <v>43</v>
      </c>
      <c r="C547" s="25">
        <v>33791300</v>
      </c>
      <c r="D547" s="21" t="s">
        <v>551</v>
      </c>
      <c r="E547" s="27" t="s">
        <v>86</v>
      </c>
      <c r="F547" s="28">
        <v>300</v>
      </c>
      <c r="G547" s="35">
        <v>48</v>
      </c>
      <c r="H547" s="28"/>
      <c r="I547" s="29" t="s">
        <v>43</v>
      </c>
    </row>
    <row r="548" spans="2:9" ht="45" customHeight="1" outlineLevel="1" x14ac:dyDescent="0.25">
      <c r="B548" s="40">
        <v>44</v>
      </c>
      <c r="C548" s="25">
        <v>33791300</v>
      </c>
      <c r="D548" s="21" t="s">
        <v>552</v>
      </c>
      <c r="E548" s="27" t="s">
        <v>86</v>
      </c>
      <c r="F548" s="28">
        <v>3700</v>
      </c>
      <c r="G548" s="35">
        <f>H548/F548</f>
        <v>330</v>
      </c>
      <c r="H548" s="39">
        <v>1221000</v>
      </c>
      <c r="I548" s="29" t="s">
        <v>26</v>
      </c>
    </row>
    <row r="549" spans="2:9" ht="45" customHeight="1" outlineLevel="1" x14ac:dyDescent="0.25">
      <c r="B549" s="40">
        <v>45</v>
      </c>
      <c r="C549" s="25">
        <v>33791300</v>
      </c>
      <c r="D549" s="26" t="s">
        <v>553</v>
      </c>
      <c r="E549" s="27" t="s">
        <v>86</v>
      </c>
      <c r="F549" s="72">
        <v>200</v>
      </c>
      <c r="G549" s="35">
        <v>50</v>
      </c>
      <c r="H549" s="28"/>
      <c r="I549" s="29" t="s">
        <v>26</v>
      </c>
    </row>
    <row r="550" spans="2:9" ht="45" customHeight="1" outlineLevel="1" x14ac:dyDescent="0.25">
      <c r="B550" s="40">
        <v>46</v>
      </c>
      <c r="C550" s="25">
        <v>33791300</v>
      </c>
      <c r="D550" s="21" t="s">
        <v>554</v>
      </c>
      <c r="E550" s="27" t="s">
        <v>86</v>
      </c>
      <c r="F550" s="28">
        <v>30</v>
      </c>
      <c r="G550" s="35">
        <f>H550/F550</f>
        <v>800</v>
      </c>
      <c r="H550" s="39">
        <v>24000</v>
      </c>
      <c r="I550" s="29" t="s">
        <v>26</v>
      </c>
    </row>
    <row r="551" spans="2:9" ht="45" customHeight="1" outlineLevel="1" x14ac:dyDescent="0.25">
      <c r="B551" s="40">
        <v>47</v>
      </c>
      <c r="C551" s="25">
        <v>33791300</v>
      </c>
      <c r="D551" s="21" t="s">
        <v>555</v>
      </c>
      <c r="E551" s="27" t="s">
        <v>86</v>
      </c>
      <c r="F551" s="28">
        <v>30</v>
      </c>
      <c r="G551" s="35">
        <f t="shared" ref="G551:G552" si="22">H551/F551</f>
        <v>1300</v>
      </c>
      <c r="H551" s="39">
        <v>39000</v>
      </c>
      <c r="I551" s="29" t="s">
        <v>26</v>
      </c>
    </row>
    <row r="552" spans="2:9" ht="45" customHeight="1" outlineLevel="1" x14ac:dyDescent="0.25">
      <c r="B552" s="40">
        <v>48</v>
      </c>
      <c r="C552" s="25">
        <v>33791300</v>
      </c>
      <c r="D552" s="21" t="s">
        <v>556</v>
      </c>
      <c r="E552" s="27" t="s">
        <v>86</v>
      </c>
      <c r="F552" s="28">
        <v>30</v>
      </c>
      <c r="G552" s="35">
        <f t="shared" si="22"/>
        <v>2320</v>
      </c>
      <c r="H552" s="44">
        <v>69600</v>
      </c>
      <c r="I552" s="29" t="s">
        <v>26</v>
      </c>
    </row>
    <row r="553" spans="2:9" ht="45" customHeight="1" outlineLevel="1" x14ac:dyDescent="0.25">
      <c r="B553" s="40">
        <v>49</v>
      </c>
      <c r="C553" s="25">
        <v>33791300</v>
      </c>
      <c r="D553" s="21" t="s">
        <v>557</v>
      </c>
      <c r="E553" s="27" t="s">
        <v>86</v>
      </c>
      <c r="F553" s="28">
        <v>750</v>
      </c>
      <c r="G553" s="35">
        <f>H553/F553</f>
        <v>200</v>
      </c>
      <c r="H553" s="39">
        <v>150000</v>
      </c>
      <c r="I553" s="29" t="s">
        <v>26</v>
      </c>
    </row>
    <row r="554" spans="2:9" ht="45" customHeight="1" outlineLevel="1" x14ac:dyDescent="0.25">
      <c r="B554" s="40">
        <v>50</v>
      </c>
      <c r="C554" s="25">
        <v>33791300</v>
      </c>
      <c r="D554" s="21" t="s">
        <v>558</v>
      </c>
      <c r="E554" s="27" t="s">
        <v>86</v>
      </c>
      <c r="F554" s="28">
        <v>500</v>
      </c>
      <c r="G554" s="35">
        <f t="shared" ref="G554:G558" si="23">H554/F554</f>
        <v>200</v>
      </c>
      <c r="H554" s="39">
        <v>100000</v>
      </c>
      <c r="I554" s="29" t="s">
        <v>26</v>
      </c>
    </row>
    <row r="555" spans="2:9" ht="45" customHeight="1" outlineLevel="1" x14ac:dyDescent="0.25">
      <c r="B555" s="40">
        <v>51</v>
      </c>
      <c r="C555" s="25">
        <v>33791300</v>
      </c>
      <c r="D555" s="21" t="s">
        <v>559</v>
      </c>
      <c r="E555" s="27" t="s">
        <v>86</v>
      </c>
      <c r="F555" s="28">
        <v>750</v>
      </c>
      <c r="G555" s="35">
        <f t="shared" si="23"/>
        <v>200</v>
      </c>
      <c r="H555" s="39">
        <v>150000</v>
      </c>
      <c r="I555" s="29" t="s">
        <v>26</v>
      </c>
    </row>
    <row r="556" spans="2:9" ht="45" customHeight="1" outlineLevel="1" x14ac:dyDescent="0.25">
      <c r="B556" s="40">
        <v>52</v>
      </c>
      <c r="C556" s="25">
        <v>33791300</v>
      </c>
      <c r="D556" s="21" t="s">
        <v>560</v>
      </c>
      <c r="E556" s="27" t="s">
        <v>86</v>
      </c>
      <c r="F556" s="28">
        <v>750</v>
      </c>
      <c r="G556" s="35">
        <f t="shared" si="23"/>
        <v>200</v>
      </c>
      <c r="H556" s="39">
        <v>150000</v>
      </c>
      <c r="I556" s="29" t="s">
        <v>26</v>
      </c>
    </row>
    <row r="557" spans="2:9" ht="45" customHeight="1" outlineLevel="1" x14ac:dyDescent="0.25">
      <c r="B557" s="40">
        <v>53</v>
      </c>
      <c r="C557" s="25" t="s">
        <v>506</v>
      </c>
      <c r="D557" s="21" t="s">
        <v>561</v>
      </c>
      <c r="E557" s="27" t="s">
        <v>86</v>
      </c>
      <c r="F557" s="28">
        <v>1000</v>
      </c>
      <c r="G557" s="35">
        <f t="shared" si="23"/>
        <v>200</v>
      </c>
      <c r="H557" s="39">
        <v>200000</v>
      </c>
      <c r="I557" s="29" t="s">
        <v>26</v>
      </c>
    </row>
    <row r="558" spans="2:9" ht="45" customHeight="1" outlineLevel="1" x14ac:dyDescent="0.25">
      <c r="B558" s="40">
        <v>54</v>
      </c>
      <c r="C558" s="25" t="s">
        <v>506</v>
      </c>
      <c r="D558" s="21" t="s">
        <v>562</v>
      </c>
      <c r="E558" s="27" t="s">
        <v>86</v>
      </c>
      <c r="F558" s="28">
        <v>500</v>
      </c>
      <c r="G558" s="35">
        <f t="shared" si="23"/>
        <v>400</v>
      </c>
      <c r="H558" s="39">
        <v>200000</v>
      </c>
      <c r="I558" s="29" t="s">
        <v>26</v>
      </c>
    </row>
    <row r="559" spans="2:9" ht="45" customHeight="1" outlineLevel="1" x14ac:dyDescent="0.25">
      <c r="B559" s="40">
        <v>55</v>
      </c>
      <c r="C559" s="25" t="s">
        <v>527</v>
      </c>
      <c r="D559" s="21" t="s">
        <v>563</v>
      </c>
      <c r="E559" s="27" t="s">
        <v>86</v>
      </c>
      <c r="F559" s="28">
        <v>4</v>
      </c>
      <c r="G559" s="35">
        <v>25000</v>
      </c>
      <c r="H559" s="28"/>
      <c r="I559" s="29" t="s">
        <v>43</v>
      </c>
    </row>
    <row r="560" spans="2:9" ht="45" customHeight="1" outlineLevel="1" x14ac:dyDescent="0.25">
      <c r="B560" s="40">
        <v>56</v>
      </c>
      <c r="C560" s="25" t="s">
        <v>536</v>
      </c>
      <c r="D560" s="21" t="s">
        <v>564</v>
      </c>
      <c r="E560" s="27" t="s">
        <v>86</v>
      </c>
      <c r="F560" s="28">
        <v>5</v>
      </c>
      <c r="G560" s="35">
        <v>25000</v>
      </c>
      <c r="H560" s="28"/>
      <c r="I560" s="29" t="s">
        <v>26</v>
      </c>
    </row>
    <row r="561" spans="1:9" ht="45" customHeight="1" outlineLevel="1" x14ac:dyDescent="0.25">
      <c r="B561" s="40">
        <v>57</v>
      </c>
      <c r="C561" s="25" t="s">
        <v>506</v>
      </c>
      <c r="D561" s="21" t="s">
        <v>565</v>
      </c>
      <c r="E561" s="27" t="s">
        <v>80</v>
      </c>
      <c r="F561" s="28">
        <v>9</v>
      </c>
      <c r="G561" s="35">
        <v>20000</v>
      </c>
      <c r="H561" s="28"/>
      <c r="I561" s="29" t="s">
        <v>26</v>
      </c>
    </row>
    <row r="562" spans="1:9" ht="45" customHeight="1" outlineLevel="1" x14ac:dyDescent="0.25">
      <c r="B562" s="40">
        <v>58</v>
      </c>
      <c r="C562" s="25" t="s">
        <v>527</v>
      </c>
      <c r="D562" s="21" t="s">
        <v>566</v>
      </c>
      <c r="E562" s="27" t="s">
        <v>86</v>
      </c>
      <c r="F562" s="28">
        <v>3</v>
      </c>
      <c r="G562" s="35">
        <f>H562/F562</f>
        <v>3000</v>
      </c>
      <c r="H562" s="44">
        <v>9000</v>
      </c>
      <c r="I562" s="29" t="s">
        <v>26</v>
      </c>
    </row>
    <row r="563" spans="1:9" ht="45" customHeight="1" outlineLevel="1" x14ac:dyDescent="0.25">
      <c r="B563" s="40">
        <v>59</v>
      </c>
      <c r="C563" s="25" t="s">
        <v>536</v>
      </c>
      <c r="D563" s="21" t="s">
        <v>567</v>
      </c>
      <c r="E563" s="27" t="s">
        <v>86</v>
      </c>
      <c r="F563" s="28">
        <v>3</v>
      </c>
      <c r="G563" s="35">
        <f>H563/F563</f>
        <v>3000</v>
      </c>
      <c r="H563" s="44">
        <v>9000</v>
      </c>
      <c r="I563" s="29" t="s">
        <v>26</v>
      </c>
    </row>
    <row r="564" spans="1:9" ht="45" customHeight="1" outlineLevel="1" x14ac:dyDescent="0.25">
      <c r="B564" s="40">
        <v>60</v>
      </c>
      <c r="C564" s="25">
        <v>44611000</v>
      </c>
      <c r="D564" s="21" t="s">
        <v>568</v>
      </c>
      <c r="E564" s="27" t="s">
        <v>569</v>
      </c>
      <c r="F564" s="28">
        <v>2</v>
      </c>
      <c r="G564" s="35">
        <v>260000</v>
      </c>
      <c r="H564" s="28"/>
      <c r="I564" s="29" t="s">
        <v>43</v>
      </c>
    </row>
    <row r="565" spans="1:9" ht="45" customHeight="1" outlineLevel="1" x14ac:dyDescent="0.25">
      <c r="B565" s="40">
        <v>61</v>
      </c>
      <c r="C565" s="25">
        <v>44611000</v>
      </c>
      <c r="D565" s="21" t="s">
        <v>570</v>
      </c>
      <c r="E565" s="27" t="s">
        <v>80</v>
      </c>
      <c r="F565" s="28">
        <v>2</v>
      </c>
      <c r="G565" s="35">
        <v>260000</v>
      </c>
      <c r="H565" s="28"/>
      <c r="I565" s="29" t="s">
        <v>43</v>
      </c>
    </row>
    <row r="566" spans="1:9" ht="45" customHeight="1" outlineLevel="1" x14ac:dyDescent="0.25">
      <c r="B566" s="40">
        <v>62</v>
      </c>
      <c r="C566" s="25">
        <v>44611000</v>
      </c>
      <c r="D566" s="21" t="s">
        <v>571</v>
      </c>
      <c r="E566" s="27" t="s">
        <v>80</v>
      </c>
      <c r="F566" s="28">
        <v>2</v>
      </c>
      <c r="G566" s="35">
        <v>260000</v>
      </c>
      <c r="H566" s="28"/>
      <c r="I566" s="29" t="s">
        <v>43</v>
      </c>
    </row>
    <row r="567" spans="1:9" ht="45" customHeight="1" outlineLevel="1" x14ac:dyDescent="0.25">
      <c r="B567" s="40">
        <v>63</v>
      </c>
      <c r="C567" s="25" t="s">
        <v>527</v>
      </c>
      <c r="D567" s="21" t="s">
        <v>572</v>
      </c>
      <c r="E567" s="27" t="s">
        <v>86</v>
      </c>
      <c r="F567" s="28">
        <v>500</v>
      </c>
      <c r="G567" s="35">
        <v>100</v>
      </c>
      <c r="H567" s="28"/>
      <c r="I567" s="29" t="s">
        <v>43</v>
      </c>
    </row>
    <row r="568" spans="1:9" ht="45" customHeight="1" outlineLevel="1" x14ac:dyDescent="0.25">
      <c r="B568" s="40">
        <v>64</v>
      </c>
      <c r="C568" s="25" t="s">
        <v>527</v>
      </c>
      <c r="D568" s="21" t="s">
        <v>573</v>
      </c>
      <c r="E568" s="27" t="s">
        <v>78</v>
      </c>
      <c r="F568" s="28">
        <v>5</v>
      </c>
      <c r="G568" s="35">
        <v>20000</v>
      </c>
      <c r="H568" s="28"/>
      <c r="I568" s="29" t="s">
        <v>43</v>
      </c>
    </row>
    <row r="569" spans="1:9" ht="45" customHeight="1" outlineLevel="1" x14ac:dyDescent="0.25">
      <c r="B569" s="40">
        <v>65</v>
      </c>
      <c r="C569" s="25" t="s">
        <v>527</v>
      </c>
      <c r="D569" s="21" t="s">
        <v>574</v>
      </c>
      <c r="E569" s="27" t="s">
        <v>78</v>
      </c>
      <c r="F569" s="28">
        <v>2</v>
      </c>
      <c r="G569" s="35">
        <v>20000</v>
      </c>
      <c r="H569" s="28"/>
      <c r="I569" s="29" t="s">
        <v>43</v>
      </c>
    </row>
    <row r="570" spans="1:9" ht="45" customHeight="1" outlineLevel="1" x14ac:dyDescent="0.25">
      <c r="B570" s="40">
        <v>66</v>
      </c>
      <c r="C570" s="25" t="s">
        <v>527</v>
      </c>
      <c r="D570" s="21" t="s">
        <v>575</v>
      </c>
      <c r="E570" s="27" t="s">
        <v>80</v>
      </c>
      <c r="F570" s="28">
        <v>2</v>
      </c>
      <c r="G570" s="35">
        <v>50000</v>
      </c>
      <c r="H570" s="28"/>
      <c r="I570" s="29" t="s">
        <v>43</v>
      </c>
    </row>
    <row r="571" spans="1:9" ht="45" customHeight="1" outlineLevel="1" x14ac:dyDescent="0.25">
      <c r="B571" s="40">
        <v>67</v>
      </c>
      <c r="C571" s="25" t="s">
        <v>506</v>
      </c>
      <c r="D571" s="21" t="s">
        <v>576</v>
      </c>
      <c r="E571" s="27" t="s">
        <v>80</v>
      </c>
      <c r="F571" s="28">
        <v>25</v>
      </c>
      <c r="G571" s="35">
        <f>H571/F571</f>
        <v>899</v>
      </c>
      <c r="H571" s="39">
        <v>22475</v>
      </c>
      <c r="I571" s="29" t="s">
        <v>26</v>
      </c>
    </row>
    <row r="572" spans="1:9" ht="45" customHeight="1" outlineLevel="1" x14ac:dyDescent="0.25">
      <c r="B572" s="40">
        <v>68</v>
      </c>
      <c r="C572" s="25" t="s">
        <v>506</v>
      </c>
      <c r="D572" s="21" t="s">
        <v>577</v>
      </c>
      <c r="E572" s="27" t="s">
        <v>80</v>
      </c>
      <c r="F572" s="28">
        <v>50</v>
      </c>
      <c r="G572" s="35">
        <v>1900</v>
      </c>
      <c r="H572" s="28"/>
      <c r="I572" s="29" t="s">
        <v>43</v>
      </c>
    </row>
    <row r="573" spans="1:9" ht="45" customHeight="1" outlineLevel="1" x14ac:dyDescent="0.25">
      <c r="B573" s="40">
        <v>69</v>
      </c>
      <c r="C573" s="25" t="s">
        <v>506</v>
      </c>
      <c r="D573" s="21" t="s">
        <v>578</v>
      </c>
      <c r="E573" s="27" t="s">
        <v>86</v>
      </c>
      <c r="F573" s="28">
        <v>2000</v>
      </c>
      <c r="G573" s="35">
        <f>H573/F573</f>
        <v>138</v>
      </c>
      <c r="H573" s="39">
        <v>276000</v>
      </c>
      <c r="I573" s="29" t="s">
        <v>26</v>
      </c>
    </row>
    <row r="574" spans="1:9" ht="45" customHeight="1" outlineLevel="1" x14ac:dyDescent="0.25">
      <c r="B574" s="40">
        <v>70</v>
      </c>
      <c r="C574" s="25" t="s">
        <v>506</v>
      </c>
      <c r="D574" s="21" t="s">
        <v>579</v>
      </c>
      <c r="E574" s="27" t="s">
        <v>80</v>
      </c>
      <c r="F574" s="28">
        <v>180</v>
      </c>
      <c r="G574" s="35">
        <v>1850</v>
      </c>
      <c r="H574" s="28"/>
      <c r="I574" s="29" t="s">
        <v>43</v>
      </c>
    </row>
    <row r="575" spans="1:9" ht="45" customHeight="1" outlineLevel="1" x14ac:dyDescent="0.25">
      <c r="B575" s="40">
        <v>71</v>
      </c>
      <c r="C575" s="25" t="s">
        <v>506</v>
      </c>
      <c r="D575" s="21" t="s">
        <v>580</v>
      </c>
      <c r="E575" s="27" t="s">
        <v>80</v>
      </c>
      <c r="F575" s="28">
        <v>25</v>
      </c>
      <c r="G575" s="35">
        <v>4150</v>
      </c>
      <c r="H575" s="28"/>
      <c r="I575" s="29" t="s">
        <v>43</v>
      </c>
    </row>
    <row r="576" spans="1:9" s="75" customFormat="1" ht="45" customHeight="1" outlineLevel="1" x14ac:dyDescent="0.25">
      <c r="A576" s="73"/>
      <c r="B576" s="40">
        <v>72</v>
      </c>
      <c r="C576" s="25" t="s">
        <v>506</v>
      </c>
      <c r="D576" s="62" t="s">
        <v>581</v>
      </c>
      <c r="E576" s="41" t="s">
        <v>582</v>
      </c>
      <c r="F576" s="41">
        <v>50</v>
      </c>
      <c r="G576" s="52">
        <v>200</v>
      </c>
      <c r="H576" s="74"/>
      <c r="I576" s="29" t="s">
        <v>43</v>
      </c>
    </row>
    <row r="577" spans="1:9" s="75" customFormat="1" ht="45" customHeight="1" outlineLevel="1" x14ac:dyDescent="0.25">
      <c r="A577" s="73"/>
      <c r="B577" s="40">
        <v>73</v>
      </c>
      <c r="C577" s="25" t="s">
        <v>506</v>
      </c>
      <c r="D577" s="62" t="s">
        <v>583</v>
      </c>
      <c r="E577" s="41" t="s">
        <v>584</v>
      </c>
      <c r="F577" s="41">
        <v>50</v>
      </c>
      <c r="G577" s="52">
        <v>1200</v>
      </c>
      <c r="H577" s="74"/>
      <c r="I577" s="29" t="s">
        <v>43</v>
      </c>
    </row>
    <row r="578" spans="1:9" ht="45" customHeight="1" outlineLevel="1" x14ac:dyDescent="0.25">
      <c r="B578" s="40">
        <v>74</v>
      </c>
      <c r="C578" s="25" t="s">
        <v>506</v>
      </c>
      <c r="D578" s="21" t="s">
        <v>585</v>
      </c>
      <c r="E578" s="27" t="s">
        <v>80</v>
      </c>
      <c r="F578" s="28">
        <v>60</v>
      </c>
      <c r="G578" s="35">
        <f>H578/F578</f>
        <v>17800</v>
      </c>
      <c r="H578" s="38">
        <v>1068000</v>
      </c>
      <c r="I578" s="29" t="s">
        <v>26</v>
      </c>
    </row>
    <row r="579" spans="1:9" ht="45" customHeight="1" outlineLevel="1" x14ac:dyDescent="0.25">
      <c r="B579" s="40">
        <v>75</v>
      </c>
      <c r="C579" s="25" t="s">
        <v>506</v>
      </c>
      <c r="D579" s="21" t="s">
        <v>586</v>
      </c>
      <c r="E579" s="41" t="s">
        <v>80</v>
      </c>
      <c r="F579" s="35">
        <v>3</v>
      </c>
      <c r="G579" s="35">
        <f>H579/F579</f>
        <v>18000</v>
      </c>
      <c r="H579" s="35">
        <v>54000</v>
      </c>
      <c r="I579" s="29" t="s">
        <v>26</v>
      </c>
    </row>
    <row r="580" spans="1:9" ht="45" customHeight="1" outlineLevel="1" x14ac:dyDescent="0.25">
      <c r="B580" s="40">
        <v>76</v>
      </c>
      <c r="C580" s="25" t="s">
        <v>506</v>
      </c>
      <c r="D580" s="21" t="s">
        <v>587</v>
      </c>
      <c r="E580" s="41" t="s">
        <v>80</v>
      </c>
      <c r="F580" s="28">
        <v>5</v>
      </c>
      <c r="G580" s="35">
        <f>H580/F580</f>
        <v>24000</v>
      </c>
      <c r="H580" s="38">
        <v>120000</v>
      </c>
      <c r="I580" s="29" t="s">
        <v>26</v>
      </c>
    </row>
    <row r="581" spans="1:9" ht="45" customHeight="1" outlineLevel="1" x14ac:dyDescent="0.25">
      <c r="B581" s="40">
        <v>77</v>
      </c>
      <c r="C581" s="25" t="s">
        <v>506</v>
      </c>
      <c r="D581" s="21" t="s">
        <v>588</v>
      </c>
      <c r="E581" s="25" t="s">
        <v>86</v>
      </c>
      <c r="F581" s="28">
        <v>730</v>
      </c>
      <c r="G581" s="35">
        <v>43</v>
      </c>
      <c r="H581" s="28"/>
      <c r="I581" s="29" t="s">
        <v>26</v>
      </c>
    </row>
    <row r="582" spans="1:9" ht="45" customHeight="1" outlineLevel="1" x14ac:dyDescent="0.25">
      <c r="B582" s="40">
        <v>78</v>
      </c>
      <c r="C582" s="25" t="s">
        <v>506</v>
      </c>
      <c r="D582" s="21" t="s">
        <v>589</v>
      </c>
      <c r="E582" s="25" t="s">
        <v>86</v>
      </c>
      <c r="F582" s="28">
        <v>387</v>
      </c>
      <c r="G582" s="35">
        <v>170</v>
      </c>
      <c r="H582" s="28"/>
      <c r="I582" s="29" t="s">
        <v>26</v>
      </c>
    </row>
    <row r="583" spans="1:9" ht="45" customHeight="1" outlineLevel="1" x14ac:dyDescent="0.25">
      <c r="B583" s="40">
        <v>78.099999999999994</v>
      </c>
      <c r="C583" s="25" t="s">
        <v>506</v>
      </c>
      <c r="D583" s="21" t="s">
        <v>522</v>
      </c>
      <c r="E583" s="25" t="s">
        <v>86</v>
      </c>
      <c r="F583" s="28">
        <v>78</v>
      </c>
      <c r="G583" s="35">
        <v>170</v>
      </c>
      <c r="H583" s="28">
        <f>G583*F583</f>
        <v>13260</v>
      </c>
      <c r="I583" s="29" t="s">
        <v>26</v>
      </c>
    </row>
    <row r="584" spans="1:9" ht="45" customHeight="1" outlineLevel="1" x14ac:dyDescent="0.25">
      <c r="B584" s="40">
        <v>79</v>
      </c>
      <c r="C584" s="25" t="s">
        <v>506</v>
      </c>
      <c r="D584" s="21" t="s">
        <v>590</v>
      </c>
      <c r="E584" s="25" t="s">
        <v>80</v>
      </c>
      <c r="F584" s="28">
        <v>150</v>
      </c>
      <c r="G584" s="35">
        <v>1399</v>
      </c>
      <c r="H584" s="28"/>
      <c r="I584" s="29" t="s">
        <v>26</v>
      </c>
    </row>
    <row r="585" spans="1:9" ht="45" customHeight="1" outlineLevel="1" x14ac:dyDescent="0.25">
      <c r="B585" s="40">
        <v>80</v>
      </c>
      <c r="C585" s="25" t="s">
        <v>506</v>
      </c>
      <c r="D585" s="21" t="s">
        <v>591</v>
      </c>
      <c r="E585" s="25" t="s">
        <v>80</v>
      </c>
      <c r="F585" s="28">
        <v>400</v>
      </c>
      <c r="G585" s="35">
        <v>400</v>
      </c>
      <c r="H585" s="28">
        <f>F585*G585</f>
        <v>160000</v>
      </c>
      <c r="I585" s="29" t="s">
        <v>26</v>
      </c>
    </row>
    <row r="586" spans="1:9" ht="45" customHeight="1" outlineLevel="1" x14ac:dyDescent="0.25">
      <c r="B586" s="40">
        <v>80.099999999999994</v>
      </c>
      <c r="C586" s="25" t="s">
        <v>506</v>
      </c>
      <c r="D586" s="21" t="s">
        <v>592</v>
      </c>
      <c r="E586" s="25" t="s">
        <v>80</v>
      </c>
      <c r="F586" s="28">
        <v>80</v>
      </c>
      <c r="G586" s="35">
        <v>409</v>
      </c>
      <c r="H586" s="28">
        <f>G586*F586</f>
        <v>32720</v>
      </c>
      <c r="I586" s="29" t="s">
        <v>26</v>
      </c>
    </row>
    <row r="587" spans="1:9" ht="45" customHeight="1" outlineLevel="1" x14ac:dyDescent="0.25">
      <c r="B587" s="40">
        <v>81</v>
      </c>
      <c r="C587" s="25" t="s">
        <v>506</v>
      </c>
      <c r="D587" s="21" t="s">
        <v>593</v>
      </c>
      <c r="E587" s="27" t="s">
        <v>594</v>
      </c>
      <c r="F587" s="28">
        <v>15</v>
      </c>
      <c r="G587" s="35">
        <v>2800</v>
      </c>
      <c r="H587" s="28">
        <f>G587*F587</f>
        <v>42000</v>
      </c>
      <c r="I587" s="29" t="s">
        <v>26</v>
      </c>
    </row>
    <row r="588" spans="1:9" ht="45" customHeight="1" outlineLevel="1" x14ac:dyDescent="0.25">
      <c r="B588" s="40">
        <v>82</v>
      </c>
      <c r="C588" s="25" t="s">
        <v>506</v>
      </c>
      <c r="D588" s="21" t="s">
        <v>595</v>
      </c>
      <c r="E588" s="27" t="s">
        <v>86</v>
      </c>
      <c r="F588" s="28">
        <v>22500</v>
      </c>
      <c r="G588" s="35">
        <v>50</v>
      </c>
      <c r="H588" s="28"/>
      <c r="I588" s="29" t="s">
        <v>26</v>
      </c>
    </row>
    <row r="589" spans="1:9" ht="45" customHeight="1" outlineLevel="1" x14ac:dyDescent="0.25">
      <c r="B589" s="40">
        <v>83</v>
      </c>
      <c r="C589" s="25" t="s">
        <v>506</v>
      </c>
      <c r="D589" s="21" t="s">
        <v>596</v>
      </c>
      <c r="E589" s="25" t="s">
        <v>86</v>
      </c>
      <c r="F589" s="28">
        <v>22500</v>
      </c>
      <c r="G589" s="35">
        <v>31</v>
      </c>
      <c r="H589" s="28">
        <f>F589*G589</f>
        <v>697500</v>
      </c>
      <c r="I589" s="29" t="s">
        <v>26</v>
      </c>
    </row>
    <row r="590" spans="1:9" ht="45" customHeight="1" outlineLevel="1" x14ac:dyDescent="0.25">
      <c r="B590" s="40">
        <v>84</v>
      </c>
      <c r="C590" s="25">
        <v>33791300</v>
      </c>
      <c r="D590" s="21" t="s">
        <v>542</v>
      </c>
      <c r="E590" s="25" t="s">
        <v>80</v>
      </c>
      <c r="F590" s="28">
        <v>500</v>
      </c>
      <c r="G590" s="35">
        <v>410</v>
      </c>
      <c r="H590" s="28">
        <f>F590*G590</f>
        <v>205000</v>
      </c>
      <c r="I590" s="29" t="s">
        <v>26</v>
      </c>
    </row>
    <row r="591" spans="1:9" ht="45" customHeight="1" outlineLevel="1" x14ac:dyDescent="0.25">
      <c r="B591" s="40">
        <v>85</v>
      </c>
      <c r="C591" s="25" t="s">
        <v>506</v>
      </c>
      <c r="D591" s="21" t="s">
        <v>597</v>
      </c>
      <c r="E591" s="27" t="s">
        <v>86</v>
      </c>
      <c r="F591" s="28">
        <v>15000</v>
      </c>
      <c r="G591" s="35">
        <v>60</v>
      </c>
      <c r="H591" s="28">
        <f>F591*G591</f>
        <v>900000</v>
      </c>
      <c r="I591" s="29" t="s">
        <v>26</v>
      </c>
    </row>
    <row r="592" spans="1:9" ht="45" customHeight="1" outlineLevel="1" x14ac:dyDescent="0.25">
      <c r="B592" s="40">
        <v>85.1</v>
      </c>
      <c r="C592" s="25" t="s">
        <v>506</v>
      </c>
      <c r="D592" s="21" t="s">
        <v>598</v>
      </c>
      <c r="E592" s="27" t="s">
        <v>86</v>
      </c>
      <c r="F592" s="28">
        <v>3000</v>
      </c>
      <c r="G592" s="35">
        <v>70</v>
      </c>
      <c r="H592" s="28">
        <f>G592*F592</f>
        <v>210000</v>
      </c>
      <c r="I592" s="29" t="s">
        <v>26</v>
      </c>
    </row>
    <row r="593" spans="2:9" ht="45" customHeight="1" outlineLevel="1" x14ac:dyDescent="0.25">
      <c r="B593" s="40">
        <v>86</v>
      </c>
      <c r="C593" s="25" t="s">
        <v>506</v>
      </c>
      <c r="D593" s="21" t="s">
        <v>599</v>
      </c>
      <c r="E593" s="25" t="s">
        <v>80</v>
      </c>
      <c r="F593" s="46">
        <v>4</v>
      </c>
      <c r="G593" s="35">
        <v>63000</v>
      </c>
      <c r="H593" s="28"/>
      <c r="I593" s="29" t="s">
        <v>26</v>
      </c>
    </row>
    <row r="594" spans="2:9" ht="45" customHeight="1" outlineLevel="1" x14ac:dyDescent="0.25">
      <c r="B594" s="40">
        <v>87</v>
      </c>
      <c r="C594" s="25" t="s">
        <v>506</v>
      </c>
      <c r="D594" s="21" t="s">
        <v>600</v>
      </c>
      <c r="E594" s="27" t="s">
        <v>601</v>
      </c>
      <c r="F594" s="46">
        <v>2000</v>
      </c>
      <c r="G594" s="35">
        <v>1500</v>
      </c>
      <c r="H594" s="28">
        <f>F594*G594</f>
        <v>3000000</v>
      </c>
      <c r="I594" s="29" t="s">
        <v>26</v>
      </c>
    </row>
    <row r="595" spans="2:9" ht="45" customHeight="1" outlineLevel="1" x14ac:dyDescent="0.25">
      <c r="B595" s="40">
        <v>88</v>
      </c>
      <c r="C595" s="25" t="s">
        <v>506</v>
      </c>
      <c r="D595" s="21" t="s">
        <v>602</v>
      </c>
      <c r="E595" s="27" t="s">
        <v>458</v>
      </c>
      <c r="F595" s="46">
        <v>100</v>
      </c>
      <c r="G595" s="35">
        <v>1000</v>
      </c>
      <c r="H595" s="28"/>
      <c r="I595" s="29" t="s">
        <v>26</v>
      </c>
    </row>
    <row r="596" spans="2:9" ht="45" customHeight="1" outlineLevel="1" x14ac:dyDescent="0.25">
      <c r="B596" s="40">
        <v>89</v>
      </c>
      <c r="C596" s="25" t="s">
        <v>506</v>
      </c>
      <c r="D596" s="21" t="s">
        <v>603</v>
      </c>
      <c r="E596" s="27" t="s">
        <v>458</v>
      </c>
      <c r="F596" s="46">
        <v>15</v>
      </c>
      <c r="G596" s="35">
        <v>1850</v>
      </c>
      <c r="H596" s="28"/>
      <c r="I596" s="29" t="s">
        <v>26</v>
      </c>
    </row>
    <row r="597" spans="2:9" ht="45" customHeight="1" outlineLevel="1" x14ac:dyDescent="0.25">
      <c r="B597" s="40">
        <v>90</v>
      </c>
      <c r="C597" s="25" t="s">
        <v>506</v>
      </c>
      <c r="D597" s="21" t="s">
        <v>604</v>
      </c>
      <c r="E597" s="27" t="s">
        <v>458</v>
      </c>
      <c r="F597" s="46">
        <v>35</v>
      </c>
      <c r="G597" s="35">
        <v>1850</v>
      </c>
      <c r="H597" s="28"/>
      <c r="I597" s="29" t="s">
        <v>26</v>
      </c>
    </row>
    <row r="598" spans="2:9" ht="45" customHeight="1" outlineLevel="1" x14ac:dyDescent="0.25">
      <c r="B598" s="40">
        <v>91</v>
      </c>
      <c r="C598" s="25">
        <v>44611000</v>
      </c>
      <c r="D598" s="21" t="s">
        <v>605</v>
      </c>
      <c r="E598" s="27" t="s">
        <v>601</v>
      </c>
      <c r="F598" s="46">
        <v>200</v>
      </c>
      <c r="G598" s="35">
        <v>100</v>
      </c>
      <c r="H598" s="28"/>
      <c r="I598" s="29" t="s">
        <v>26</v>
      </c>
    </row>
    <row r="599" spans="2:9" ht="45" customHeight="1" outlineLevel="1" x14ac:dyDescent="0.25">
      <c r="B599" s="40">
        <v>92</v>
      </c>
      <c r="C599" s="25">
        <v>44611000</v>
      </c>
      <c r="D599" s="21" t="s">
        <v>606</v>
      </c>
      <c r="E599" s="27" t="s">
        <v>601</v>
      </c>
      <c r="F599" s="46">
        <v>100</v>
      </c>
      <c r="G599" s="35">
        <v>100</v>
      </c>
      <c r="H599" s="28"/>
      <c r="I599" s="29" t="s">
        <v>26</v>
      </c>
    </row>
    <row r="600" spans="2:9" ht="45" customHeight="1" outlineLevel="1" x14ac:dyDescent="0.25">
      <c r="B600" s="40">
        <v>93</v>
      </c>
      <c r="C600" s="25" t="s">
        <v>506</v>
      </c>
      <c r="D600" s="21" t="s">
        <v>522</v>
      </c>
      <c r="E600" s="27" t="s">
        <v>78</v>
      </c>
      <c r="F600" s="46">
        <v>50</v>
      </c>
      <c r="G600" s="35">
        <v>185</v>
      </c>
      <c r="H600" s="28">
        <f>F600*G600</f>
        <v>9250</v>
      </c>
      <c r="I600" s="29" t="s">
        <v>26</v>
      </c>
    </row>
    <row r="601" spans="2:9" ht="45" customHeight="1" outlineLevel="1" x14ac:dyDescent="0.25">
      <c r="B601" s="40">
        <v>94</v>
      </c>
      <c r="C601" s="25" t="s">
        <v>506</v>
      </c>
      <c r="D601" s="21" t="s">
        <v>522</v>
      </c>
      <c r="E601" s="25" t="s">
        <v>25</v>
      </c>
      <c r="F601" s="28">
        <v>50</v>
      </c>
      <c r="G601" s="28">
        <v>1798</v>
      </c>
      <c r="H601" s="28">
        <f>F601*G601</f>
        <v>89900</v>
      </c>
      <c r="I601" s="29" t="s">
        <v>26</v>
      </c>
    </row>
    <row r="602" spans="2:9" ht="45" customHeight="1" outlineLevel="1" x14ac:dyDescent="0.25">
      <c r="B602" s="40">
        <v>95</v>
      </c>
      <c r="C602" s="25" t="s">
        <v>506</v>
      </c>
      <c r="D602" s="21" t="s">
        <v>588</v>
      </c>
      <c r="E602" s="27" t="s">
        <v>86</v>
      </c>
      <c r="F602" s="28">
        <v>100</v>
      </c>
      <c r="G602" s="35">
        <v>90</v>
      </c>
      <c r="H602" s="28">
        <f>F602*G602</f>
        <v>9000</v>
      </c>
      <c r="I602" s="29" t="s">
        <v>26</v>
      </c>
    </row>
    <row r="603" spans="2:9" ht="45" customHeight="1" outlineLevel="1" x14ac:dyDescent="0.25">
      <c r="B603" s="40">
        <v>96</v>
      </c>
      <c r="C603" s="25" t="s">
        <v>523</v>
      </c>
      <c r="D603" s="21" t="s">
        <v>607</v>
      </c>
      <c r="E603" s="27" t="s">
        <v>86</v>
      </c>
      <c r="F603" s="28">
        <v>2000</v>
      </c>
      <c r="G603" s="35">
        <v>11</v>
      </c>
      <c r="H603" s="28">
        <f>F603*G603</f>
        <v>22000</v>
      </c>
      <c r="I603" s="29" t="s">
        <v>26</v>
      </c>
    </row>
    <row r="604" spans="2:9" ht="45" customHeight="1" outlineLevel="1" x14ac:dyDescent="0.25">
      <c r="B604" s="40">
        <v>97</v>
      </c>
      <c r="C604" s="25" t="s">
        <v>506</v>
      </c>
      <c r="D604" s="21" t="s">
        <v>519</v>
      </c>
      <c r="E604" s="27" t="s">
        <v>78</v>
      </c>
      <c r="F604" s="46">
        <v>10</v>
      </c>
      <c r="G604" s="35">
        <v>1500</v>
      </c>
      <c r="H604" s="28"/>
      <c r="I604" s="29" t="s">
        <v>26</v>
      </c>
    </row>
    <row r="605" spans="2:9" ht="45" customHeight="1" outlineLevel="1" x14ac:dyDescent="0.25">
      <c r="B605" s="40">
        <v>98</v>
      </c>
      <c r="C605" s="25">
        <v>33791300</v>
      </c>
      <c r="D605" s="21" t="s">
        <v>542</v>
      </c>
      <c r="E605" s="27" t="s">
        <v>86</v>
      </c>
      <c r="F605" s="46">
        <v>100</v>
      </c>
      <c r="G605" s="35">
        <f>H605/F605</f>
        <v>7.2</v>
      </c>
      <c r="H605" s="28">
        <v>720</v>
      </c>
      <c r="I605" s="29" t="s">
        <v>26</v>
      </c>
    </row>
    <row r="606" spans="2:9" ht="45" customHeight="1" outlineLevel="1" x14ac:dyDescent="0.25">
      <c r="B606" s="40">
        <v>99</v>
      </c>
      <c r="C606" s="25" t="s">
        <v>506</v>
      </c>
      <c r="D606" s="21" t="s">
        <v>608</v>
      </c>
      <c r="E606" s="27" t="s">
        <v>80</v>
      </c>
      <c r="F606" s="46">
        <v>8</v>
      </c>
      <c r="G606" s="35">
        <v>33</v>
      </c>
      <c r="H606" s="28">
        <f>F606*G606</f>
        <v>264</v>
      </c>
      <c r="I606" s="29" t="s">
        <v>26</v>
      </c>
    </row>
    <row r="607" spans="2:9" ht="45" customHeight="1" outlineLevel="1" x14ac:dyDescent="0.25">
      <c r="B607" s="40">
        <v>100</v>
      </c>
      <c r="C607" s="25">
        <v>33791300</v>
      </c>
      <c r="D607" s="21" t="s">
        <v>609</v>
      </c>
      <c r="E607" s="27" t="s">
        <v>86</v>
      </c>
      <c r="F607" s="46">
        <v>500</v>
      </c>
      <c r="G607" s="35">
        <v>50</v>
      </c>
      <c r="H607" s="28">
        <f>F607*G607</f>
        <v>25000</v>
      </c>
      <c r="I607" s="29" t="s">
        <v>26</v>
      </c>
    </row>
    <row r="608" spans="2:9" ht="45" customHeight="1" outlineLevel="1" x14ac:dyDescent="0.25">
      <c r="B608" s="40">
        <v>101</v>
      </c>
      <c r="C608" s="25">
        <v>33791300</v>
      </c>
      <c r="D608" s="21" t="s">
        <v>552</v>
      </c>
      <c r="E608" s="27" t="s">
        <v>86</v>
      </c>
      <c r="F608" s="46">
        <v>500</v>
      </c>
      <c r="G608" s="35">
        <v>310</v>
      </c>
      <c r="H608" s="28">
        <f>F608*G608</f>
        <v>155000</v>
      </c>
      <c r="I608" s="29" t="s">
        <v>26</v>
      </c>
    </row>
    <row r="609" spans="2:9" ht="45" customHeight="1" outlineLevel="1" x14ac:dyDescent="0.25">
      <c r="B609" s="40">
        <v>102</v>
      </c>
      <c r="C609" s="25" t="s">
        <v>527</v>
      </c>
      <c r="D609" s="21" t="s">
        <v>610</v>
      </c>
      <c r="E609" s="27" t="s">
        <v>80</v>
      </c>
      <c r="F609" s="46">
        <v>1</v>
      </c>
      <c r="G609" s="35">
        <v>1400</v>
      </c>
      <c r="H609" s="35">
        <v>1400</v>
      </c>
      <c r="I609" s="29" t="s">
        <v>26</v>
      </c>
    </row>
    <row r="610" spans="2:9" ht="45" customHeight="1" outlineLevel="1" x14ac:dyDescent="0.25">
      <c r="B610" s="40">
        <v>103</v>
      </c>
      <c r="C610" s="25" t="s">
        <v>527</v>
      </c>
      <c r="D610" s="21" t="s">
        <v>611</v>
      </c>
      <c r="E610" s="27" t="s">
        <v>80</v>
      </c>
      <c r="F610" s="46">
        <v>1</v>
      </c>
      <c r="G610" s="35">
        <v>1400</v>
      </c>
      <c r="H610" s="35">
        <v>1400</v>
      </c>
      <c r="I610" s="29" t="s">
        <v>26</v>
      </c>
    </row>
    <row r="611" spans="2:9" ht="45" customHeight="1" outlineLevel="1" x14ac:dyDescent="0.25">
      <c r="B611" s="40">
        <v>104</v>
      </c>
      <c r="C611" s="25" t="s">
        <v>527</v>
      </c>
      <c r="D611" s="21" t="s">
        <v>612</v>
      </c>
      <c r="E611" s="27" t="s">
        <v>80</v>
      </c>
      <c r="F611" s="46">
        <v>1</v>
      </c>
      <c r="G611" s="35">
        <v>1400</v>
      </c>
      <c r="H611" s="35">
        <v>1400</v>
      </c>
      <c r="I611" s="29" t="s">
        <v>26</v>
      </c>
    </row>
    <row r="612" spans="2:9" ht="45" customHeight="1" outlineLevel="1" x14ac:dyDescent="0.25">
      <c r="B612" s="40">
        <v>105</v>
      </c>
      <c r="C612" s="25" t="s">
        <v>527</v>
      </c>
      <c r="D612" s="21" t="s">
        <v>535</v>
      </c>
      <c r="E612" s="27" t="s">
        <v>86</v>
      </c>
      <c r="F612" s="46">
        <v>10</v>
      </c>
      <c r="G612" s="35">
        <v>3200</v>
      </c>
      <c r="H612" s="28"/>
      <c r="I612" s="29" t="s">
        <v>26</v>
      </c>
    </row>
    <row r="613" spans="2:9" ht="45" customHeight="1" outlineLevel="1" x14ac:dyDescent="0.25">
      <c r="B613" s="40">
        <v>106</v>
      </c>
      <c r="C613" s="25">
        <v>38411200</v>
      </c>
      <c r="D613" s="21" t="s">
        <v>613</v>
      </c>
      <c r="E613" s="27" t="s">
        <v>86</v>
      </c>
      <c r="F613" s="46">
        <v>6</v>
      </c>
      <c r="G613" s="35">
        <v>700</v>
      </c>
      <c r="H613" s="28"/>
      <c r="I613" s="29" t="s">
        <v>43</v>
      </c>
    </row>
    <row r="614" spans="2:9" ht="30" outlineLevel="1" x14ac:dyDescent="0.25">
      <c r="B614" s="40">
        <v>107</v>
      </c>
      <c r="C614" s="25" t="s">
        <v>506</v>
      </c>
      <c r="D614" s="21" t="s">
        <v>614</v>
      </c>
      <c r="E614" s="27" t="s">
        <v>86</v>
      </c>
      <c r="F614" s="46">
        <v>50</v>
      </c>
      <c r="G614" s="35">
        <v>410</v>
      </c>
      <c r="H614" s="28">
        <f>F614*G614</f>
        <v>20500</v>
      </c>
      <c r="I614" s="29" t="s">
        <v>26</v>
      </c>
    </row>
    <row r="615" spans="2:9" ht="45" customHeight="1" outlineLevel="1" x14ac:dyDescent="0.25">
      <c r="B615" s="40">
        <v>108</v>
      </c>
      <c r="C615" s="25" t="s">
        <v>506</v>
      </c>
      <c r="D615" s="21" t="s">
        <v>615</v>
      </c>
      <c r="E615" s="27" t="s">
        <v>86</v>
      </c>
      <c r="F615" s="46">
        <v>50</v>
      </c>
      <c r="G615" s="35">
        <v>450</v>
      </c>
      <c r="H615" s="28"/>
      <c r="I615" s="29" t="s">
        <v>26</v>
      </c>
    </row>
    <row r="616" spans="2:9" ht="45" customHeight="1" outlineLevel="1" x14ac:dyDescent="0.25">
      <c r="B616" s="40">
        <v>109</v>
      </c>
      <c r="C616" s="25" t="s">
        <v>506</v>
      </c>
      <c r="D616" s="21" t="s">
        <v>616</v>
      </c>
      <c r="E616" s="27" t="s">
        <v>86</v>
      </c>
      <c r="F616" s="46">
        <v>500</v>
      </c>
      <c r="G616" s="35">
        <f>H616/F616</f>
        <v>11.8</v>
      </c>
      <c r="H616" s="28">
        <v>5900</v>
      </c>
      <c r="I616" s="29" t="s">
        <v>26</v>
      </c>
    </row>
    <row r="617" spans="2:9" ht="45" customHeight="1" outlineLevel="1" x14ac:dyDescent="0.25">
      <c r="B617" s="40">
        <v>110</v>
      </c>
      <c r="C617" s="25" t="s">
        <v>527</v>
      </c>
      <c r="D617" s="21" t="s">
        <v>617</v>
      </c>
      <c r="E617" s="25" t="s">
        <v>80</v>
      </c>
      <c r="F617" s="28">
        <v>2</v>
      </c>
      <c r="G617" s="35">
        <v>13500</v>
      </c>
      <c r="H617" s="28"/>
      <c r="I617" s="29" t="s">
        <v>43</v>
      </c>
    </row>
    <row r="618" spans="2:9" ht="45" customHeight="1" outlineLevel="1" x14ac:dyDescent="0.25">
      <c r="B618" s="40">
        <v>111</v>
      </c>
      <c r="C618" s="25" t="s">
        <v>506</v>
      </c>
      <c r="D618" s="21" t="s">
        <v>618</v>
      </c>
      <c r="E618" s="25" t="s">
        <v>80</v>
      </c>
      <c r="F618" s="28">
        <v>10</v>
      </c>
      <c r="G618" s="35">
        <v>1000</v>
      </c>
      <c r="H618" s="28"/>
      <c r="I618" s="29" t="s">
        <v>43</v>
      </c>
    </row>
    <row r="619" spans="2:9" ht="45" customHeight="1" outlineLevel="1" x14ac:dyDescent="0.25">
      <c r="B619" s="40">
        <v>112</v>
      </c>
      <c r="C619" s="25" t="s">
        <v>527</v>
      </c>
      <c r="D619" s="21" t="s">
        <v>619</v>
      </c>
      <c r="E619" s="25" t="s">
        <v>80</v>
      </c>
      <c r="F619" s="46">
        <v>3</v>
      </c>
      <c r="G619" s="35">
        <v>8000</v>
      </c>
      <c r="H619" s="28">
        <f>F619*G619</f>
        <v>24000</v>
      </c>
      <c r="I619" s="29" t="s">
        <v>26</v>
      </c>
    </row>
    <row r="620" spans="2:9" ht="45" customHeight="1" outlineLevel="1" x14ac:dyDescent="0.25">
      <c r="B620" s="40">
        <v>113</v>
      </c>
      <c r="C620" s="25">
        <v>38411200</v>
      </c>
      <c r="D620" s="21" t="s">
        <v>620</v>
      </c>
      <c r="E620" s="25" t="s">
        <v>86</v>
      </c>
      <c r="F620" s="28">
        <v>30</v>
      </c>
      <c r="G620" s="35">
        <v>15000</v>
      </c>
      <c r="H620" s="28">
        <f>G620*F620</f>
        <v>450000</v>
      </c>
      <c r="I620" s="29" t="s">
        <v>43</v>
      </c>
    </row>
    <row r="621" spans="2:9" ht="45" customHeight="1" outlineLevel="1" x14ac:dyDescent="0.25">
      <c r="B621" s="40">
        <v>114</v>
      </c>
      <c r="C621" s="25" t="s">
        <v>527</v>
      </c>
      <c r="D621" s="21" t="s">
        <v>621</v>
      </c>
      <c r="E621" s="25" t="s">
        <v>80</v>
      </c>
      <c r="F621" s="28">
        <v>2</v>
      </c>
      <c r="G621" s="35">
        <v>12000</v>
      </c>
      <c r="H621" s="28"/>
      <c r="I621" s="29" t="s">
        <v>26</v>
      </c>
    </row>
    <row r="622" spans="2:9" ht="45" customHeight="1" outlineLevel="1" x14ac:dyDescent="0.25">
      <c r="B622" s="40">
        <v>115</v>
      </c>
      <c r="C622" s="25" t="s">
        <v>527</v>
      </c>
      <c r="D622" s="21" t="s">
        <v>622</v>
      </c>
      <c r="E622" s="27" t="s">
        <v>33</v>
      </c>
      <c r="F622" s="28">
        <v>56</v>
      </c>
      <c r="G622" s="35">
        <f>H622/F622</f>
        <v>1300</v>
      </c>
      <c r="H622" s="38">
        <v>72800</v>
      </c>
      <c r="I622" s="29" t="s">
        <v>26</v>
      </c>
    </row>
    <row r="623" spans="2:9" ht="45" customHeight="1" outlineLevel="1" x14ac:dyDescent="0.25">
      <c r="B623" s="40">
        <v>116</v>
      </c>
      <c r="C623" s="25" t="s">
        <v>527</v>
      </c>
      <c r="D623" s="21" t="s">
        <v>623</v>
      </c>
      <c r="E623" s="27" t="s">
        <v>80</v>
      </c>
      <c r="F623" s="46">
        <v>95</v>
      </c>
      <c r="G623" s="35">
        <f>H623/F623</f>
        <v>1200</v>
      </c>
      <c r="H623" s="28">
        <v>114000</v>
      </c>
      <c r="I623" s="29" t="s">
        <v>26</v>
      </c>
    </row>
    <row r="624" spans="2:9" ht="45" customHeight="1" outlineLevel="1" x14ac:dyDescent="0.25">
      <c r="B624" s="40">
        <v>117</v>
      </c>
      <c r="C624" s="25" t="s">
        <v>527</v>
      </c>
      <c r="D624" s="21" t="s">
        <v>624</v>
      </c>
      <c r="E624" s="27" t="s">
        <v>80</v>
      </c>
      <c r="F624" s="46">
        <v>50</v>
      </c>
      <c r="G624" s="35">
        <f>H624/F624</f>
        <v>880</v>
      </c>
      <c r="H624" s="28">
        <v>44000</v>
      </c>
      <c r="I624" s="29" t="s">
        <v>26</v>
      </c>
    </row>
    <row r="625" spans="2:9" ht="45" customHeight="1" outlineLevel="1" x14ac:dyDescent="0.25">
      <c r="B625" s="40">
        <v>118</v>
      </c>
      <c r="C625" s="25" t="s">
        <v>527</v>
      </c>
      <c r="D625" s="21" t="s">
        <v>625</v>
      </c>
      <c r="E625" s="27" t="s">
        <v>86</v>
      </c>
      <c r="F625" s="46">
        <v>300</v>
      </c>
      <c r="G625" s="35">
        <v>80</v>
      </c>
      <c r="H625" s="28"/>
      <c r="I625" s="29" t="s">
        <v>43</v>
      </c>
    </row>
    <row r="626" spans="2:9" ht="45" customHeight="1" outlineLevel="1" x14ac:dyDescent="0.25">
      <c r="B626" s="40">
        <v>119</v>
      </c>
      <c r="C626" s="25" t="s">
        <v>527</v>
      </c>
      <c r="D626" s="21" t="s">
        <v>626</v>
      </c>
      <c r="E626" s="27" t="s">
        <v>86</v>
      </c>
      <c r="F626" s="46">
        <v>300</v>
      </c>
      <c r="G626" s="35">
        <v>80</v>
      </c>
      <c r="H626" s="28">
        <v>240000</v>
      </c>
      <c r="I626" s="29" t="s">
        <v>26</v>
      </c>
    </row>
    <row r="627" spans="2:9" ht="45" customHeight="1" outlineLevel="1" x14ac:dyDescent="0.25">
      <c r="B627" s="40">
        <v>120</v>
      </c>
      <c r="C627" s="25">
        <v>33791300</v>
      </c>
      <c r="D627" s="21" t="s">
        <v>627</v>
      </c>
      <c r="E627" s="27" t="s">
        <v>86</v>
      </c>
      <c r="F627" s="46">
        <v>2</v>
      </c>
      <c r="G627" s="35">
        <v>15000</v>
      </c>
      <c r="H627" s="28"/>
      <c r="I627" s="29" t="s">
        <v>43</v>
      </c>
    </row>
    <row r="628" spans="2:9" ht="45" customHeight="1" outlineLevel="1" x14ac:dyDescent="0.25">
      <c r="B628" s="40">
        <v>121</v>
      </c>
      <c r="C628" s="25">
        <v>33791300</v>
      </c>
      <c r="D628" s="21" t="s">
        <v>628</v>
      </c>
      <c r="E628" s="27" t="s">
        <v>86</v>
      </c>
      <c r="F628" s="46">
        <v>20</v>
      </c>
      <c r="G628" s="35">
        <f>H628/F628</f>
        <v>4900</v>
      </c>
      <c r="H628" s="28">
        <v>98000</v>
      </c>
      <c r="I628" s="29" t="s">
        <v>26</v>
      </c>
    </row>
    <row r="629" spans="2:9" ht="45" customHeight="1" outlineLevel="1" x14ac:dyDescent="0.25">
      <c r="B629" s="40">
        <v>122</v>
      </c>
      <c r="C629" s="25" t="s">
        <v>506</v>
      </c>
      <c r="D629" s="21" t="s">
        <v>522</v>
      </c>
      <c r="E629" s="27" t="s">
        <v>86</v>
      </c>
      <c r="F629" s="46">
        <v>200</v>
      </c>
      <c r="G629" s="35">
        <f>H629/F629</f>
        <v>178</v>
      </c>
      <c r="H629" s="28">
        <v>35600</v>
      </c>
      <c r="I629" s="29" t="s">
        <v>26</v>
      </c>
    </row>
    <row r="630" spans="2:9" ht="45" customHeight="1" outlineLevel="1" x14ac:dyDescent="0.25">
      <c r="B630" s="40">
        <v>123</v>
      </c>
      <c r="C630" s="25">
        <v>33791300</v>
      </c>
      <c r="D630" s="21" t="s">
        <v>629</v>
      </c>
      <c r="E630" s="27" t="s">
        <v>86</v>
      </c>
      <c r="F630" s="46">
        <v>10</v>
      </c>
      <c r="G630" s="35">
        <v>1800</v>
      </c>
      <c r="H630" s="28">
        <v>18000</v>
      </c>
      <c r="I630" s="29" t="s">
        <v>26</v>
      </c>
    </row>
    <row r="631" spans="2:9" ht="45" customHeight="1" outlineLevel="1" x14ac:dyDescent="0.25">
      <c r="B631" s="40">
        <v>124</v>
      </c>
      <c r="C631" s="25">
        <v>33791300</v>
      </c>
      <c r="D631" s="21" t="s">
        <v>630</v>
      </c>
      <c r="E631" s="27" t="s">
        <v>86</v>
      </c>
      <c r="F631" s="46">
        <v>10</v>
      </c>
      <c r="G631" s="35">
        <f>H631/F631</f>
        <v>1200</v>
      </c>
      <c r="H631" s="28">
        <v>12000</v>
      </c>
      <c r="I631" s="29" t="s">
        <v>26</v>
      </c>
    </row>
    <row r="632" spans="2:9" ht="45" customHeight="1" outlineLevel="1" x14ac:dyDescent="0.25">
      <c r="B632" s="40">
        <v>125</v>
      </c>
      <c r="C632" s="25" t="s">
        <v>506</v>
      </c>
      <c r="D632" s="21" t="s">
        <v>520</v>
      </c>
      <c r="E632" s="27" t="s">
        <v>86</v>
      </c>
      <c r="F632" s="46">
        <v>500</v>
      </c>
      <c r="G632" s="35">
        <f>H632/F632</f>
        <v>75</v>
      </c>
      <c r="H632" s="28">
        <v>37500</v>
      </c>
      <c r="I632" s="29" t="s">
        <v>26</v>
      </c>
    </row>
    <row r="633" spans="2:9" ht="45" customHeight="1" outlineLevel="1" x14ac:dyDescent="0.25">
      <c r="B633" s="40">
        <v>126</v>
      </c>
      <c r="C633" s="25" t="s">
        <v>527</v>
      </c>
      <c r="D633" s="21" t="s">
        <v>631</v>
      </c>
      <c r="E633" s="27" t="s">
        <v>80</v>
      </c>
      <c r="F633" s="46">
        <v>20</v>
      </c>
      <c r="G633" s="35">
        <v>1000</v>
      </c>
      <c r="H633" s="28">
        <v>20000</v>
      </c>
      <c r="I633" s="29" t="s">
        <v>26</v>
      </c>
    </row>
    <row r="634" spans="2:9" ht="45" customHeight="1" outlineLevel="1" x14ac:dyDescent="0.25">
      <c r="B634" s="40">
        <v>127</v>
      </c>
      <c r="C634" s="25" t="s">
        <v>536</v>
      </c>
      <c r="D634" s="21" t="s">
        <v>632</v>
      </c>
      <c r="E634" s="27" t="s">
        <v>86</v>
      </c>
      <c r="F634" s="46">
        <v>11</v>
      </c>
      <c r="G634" s="35">
        <f>H634/F634</f>
        <v>1000</v>
      </c>
      <c r="H634" s="28">
        <v>11000</v>
      </c>
      <c r="I634" s="29" t="s">
        <v>26</v>
      </c>
    </row>
    <row r="635" spans="2:9" ht="45" customHeight="1" outlineLevel="1" x14ac:dyDescent="0.25">
      <c r="B635" s="40">
        <v>128</v>
      </c>
      <c r="C635" s="25" t="s">
        <v>536</v>
      </c>
      <c r="D635" s="21" t="s">
        <v>633</v>
      </c>
      <c r="E635" s="27" t="s">
        <v>86</v>
      </c>
      <c r="F635" s="46">
        <v>6</v>
      </c>
      <c r="G635" s="35">
        <v>1400</v>
      </c>
      <c r="H635" s="28"/>
      <c r="I635" s="29" t="s">
        <v>43</v>
      </c>
    </row>
    <row r="636" spans="2:9" ht="45" customHeight="1" outlineLevel="1" x14ac:dyDescent="0.25">
      <c r="B636" s="40">
        <v>129</v>
      </c>
      <c r="C636" s="25">
        <v>33791300</v>
      </c>
      <c r="D636" s="26" t="s">
        <v>634</v>
      </c>
      <c r="E636" s="27" t="s">
        <v>86</v>
      </c>
      <c r="F636" s="46">
        <v>25</v>
      </c>
      <c r="G636" s="35">
        <v>10000</v>
      </c>
      <c r="H636" s="28"/>
      <c r="I636" s="29" t="s">
        <v>43</v>
      </c>
    </row>
    <row r="637" spans="2:9" ht="45" customHeight="1" outlineLevel="1" x14ac:dyDescent="0.25">
      <c r="B637" s="40">
        <v>130</v>
      </c>
      <c r="C637" s="25" t="s">
        <v>635</v>
      </c>
      <c r="D637" s="21" t="s">
        <v>636</v>
      </c>
      <c r="E637" s="27" t="s">
        <v>80</v>
      </c>
      <c r="F637" s="46">
        <v>19</v>
      </c>
      <c r="G637" s="35">
        <v>1250</v>
      </c>
      <c r="H637" s="28"/>
      <c r="I637" s="29" t="s">
        <v>26</v>
      </c>
    </row>
    <row r="638" spans="2:9" ht="45" customHeight="1" outlineLevel="1" x14ac:dyDescent="0.25">
      <c r="B638" s="40">
        <v>131</v>
      </c>
      <c r="C638" s="25" t="s">
        <v>506</v>
      </c>
      <c r="D638" s="21" t="s">
        <v>637</v>
      </c>
      <c r="E638" s="27" t="s">
        <v>80</v>
      </c>
      <c r="F638" s="46">
        <v>113</v>
      </c>
      <c r="G638" s="35">
        <v>6000</v>
      </c>
      <c r="H638" s="28">
        <f>G638*F638</f>
        <v>678000</v>
      </c>
      <c r="I638" s="29" t="s">
        <v>43</v>
      </c>
    </row>
    <row r="639" spans="2:9" ht="45" customHeight="1" outlineLevel="1" x14ac:dyDescent="0.25">
      <c r="B639" s="40">
        <v>132</v>
      </c>
      <c r="C639" s="25">
        <v>38431000</v>
      </c>
      <c r="D639" s="21" t="s">
        <v>638</v>
      </c>
      <c r="E639" s="27" t="s">
        <v>80</v>
      </c>
      <c r="F639" s="46">
        <v>2</v>
      </c>
      <c r="G639" s="35">
        <f>H639/F639</f>
        <v>24000</v>
      </c>
      <c r="H639" s="28">
        <v>48000</v>
      </c>
      <c r="I639" s="29" t="s">
        <v>26</v>
      </c>
    </row>
    <row r="640" spans="2:9" ht="45" customHeight="1" outlineLevel="1" x14ac:dyDescent="0.25">
      <c r="B640" s="40">
        <v>133</v>
      </c>
      <c r="C640" s="25">
        <v>38431000</v>
      </c>
      <c r="D640" s="21" t="s">
        <v>639</v>
      </c>
      <c r="E640" s="27" t="s">
        <v>80</v>
      </c>
      <c r="F640" s="46">
        <v>2</v>
      </c>
      <c r="G640" s="35">
        <f>H640/F640</f>
        <v>42000</v>
      </c>
      <c r="H640" s="28">
        <v>84000</v>
      </c>
      <c r="I640" s="29" t="s">
        <v>26</v>
      </c>
    </row>
    <row r="641" spans="2:9" ht="45" customHeight="1" outlineLevel="1" x14ac:dyDescent="0.25">
      <c r="B641" s="40">
        <v>134</v>
      </c>
      <c r="C641" s="25">
        <v>38431000</v>
      </c>
      <c r="D641" s="21" t="s">
        <v>640</v>
      </c>
      <c r="E641" s="72" t="s">
        <v>80</v>
      </c>
      <c r="F641" s="46">
        <v>1</v>
      </c>
      <c r="G641" s="35">
        <f>H641/F641</f>
        <v>50000</v>
      </c>
      <c r="H641" s="28">
        <v>50000</v>
      </c>
      <c r="I641" s="29" t="s">
        <v>26</v>
      </c>
    </row>
    <row r="642" spans="2:9" ht="45" customHeight="1" outlineLevel="1" x14ac:dyDescent="0.25">
      <c r="B642" s="40">
        <v>135</v>
      </c>
      <c r="C642" s="25" t="s">
        <v>527</v>
      </c>
      <c r="D642" s="26" t="s">
        <v>641</v>
      </c>
      <c r="E642" s="27" t="s">
        <v>86</v>
      </c>
      <c r="F642" s="72">
        <v>1000</v>
      </c>
      <c r="G642" s="35">
        <v>50</v>
      </c>
      <c r="H642" s="28">
        <f>F642*G642</f>
        <v>50000</v>
      </c>
      <c r="I642" s="29" t="s">
        <v>26</v>
      </c>
    </row>
    <row r="643" spans="2:9" ht="45" customHeight="1" outlineLevel="1" x14ac:dyDescent="0.25">
      <c r="B643" s="40">
        <v>136</v>
      </c>
      <c r="C643" s="25" t="s">
        <v>506</v>
      </c>
      <c r="D643" s="21" t="s">
        <v>522</v>
      </c>
      <c r="E643" s="27" t="s">
        <v>78</v>
      </c>
      <c r="F643" s="28">
        <v>1010</v>
      </c>
      <c r="G643" s="35">
        <v>177</v>
      </c>
      <c r="H643" s="28">
        <f>F643*G643</f>
        <v>178770</v>
      </c>
      <c r="I643" s="29" t="s">
        <v>26</v>
      </c>
    </row>
    <row r="644" spans="2:9" ht="45" customHeight="1" outlineLevel="1" x14ac:dyDescent="0.25">
      <c r="B644" s="40">
        <v>137</v>
      </c>
      <c r="C644" s="25" t="s">
        <v>527</v>
      </c>
      <c r="D644" s="26" t="s">
        <v>642</v>
      </c>
      <c r="E644" s="25" t="s">
        <v>86</v>
      </c>
      <c r="F644" s="42">
        <v>4000</v>
      </c>
      <c r="G644" s="35"/>
      <c r="H644" s="28"/>
      <c r="I644" s="29" t="s">
        <v>26</v>
      </c>
    </row>
    <row r="645" spans="2:9" ht="45" customHeight="1" outlineLevel="1" x14ac:dyDescent="0.25">
      <c r="B645" s="40">
        <v>138</v>
      </c>
      <c r="C645" s="25" t="s">
        <v>527</v>
      </c>
      <c r="D645" s="26" t="s">
        <v>643</v>
      </c>
      <c r="E645" s="25" t="s">
        <v>86</v>
      </c>
      <c r="F645" s="42">
        <v>4000</v>
      </c>
      <c r="G645" s="35"/>
      <c r="H645" s="28"/>
      <c r="I645" s="29" t="s">
        <v>26</v>
      </c>
    </row>
    <row r="646" spans="2:9" ht="45" customHeight="1" outlineLevel="1" x14ac:dyDescent="0.25">
      <c r="B646" s="40">
        <v>139</v>
      </c>
      <c r="C646" s="25" t="s">
        <v>527</v>
      </c>
      <c r="D646" s="21" t="s">
        <v>644</v>
      </c>
      <c r="E646" s="25" t="s">
        <v>86</v>
      </c>
      <c r="F646" s="28">
        <v>30</v>
      </c>
      <c r="G646" s="35">
        <v>0</v>
      </c>
      <c r="H646" s="28"/>
      <c r="I646" s="29" t="s">
        <v>26</v>
      </c>
    </row>
    <row r="647" spans="2:9" ht="45" customHeight="1" outlineLevel="1" x14ac:dyDescent="0.25">
      <c r="B647" s="40">
        <v>140</v>
      </c>
      <c r="C647" s="25" t="s">
        <v>527</v>
      </c>
      <c r="D647" s="21" t="s">
        <v>645</v>
      </c>
      <c r="E647" s="25" t="s">
        <v>86</v>
      </c>
      <c r="F647" s="28">
        <v>30</v>
      </c>
      <c r="G647" s="35">
        <v>0</v>
      </c>
      <c r="H647" s="28"/>
      <c r="I647" s="29" t="s">
        <v>26</v>
      </c>
    </row>
    <row r="648" spans="2:9" ht="45" customHeight="1" outlineLevel="1" x14ac:dyDescent="0.25">
      <c r="B648" s="40">
        <v>141</v>
      </c>
      <c r="C648" s="25" t="s">
        <v>527</v>
      </c>
      <c r="D648" s="21" t="s">
        <v>646</v>
      </c>
      <c r="E648" s="25" t="s">
        <v>86</v>
      </c>
      <c r="F648" s="28">
        <v>30</v>
      </c>
      <c r="G648" s="35">
        <v>0</v>
      </c>
      <c r="H648" s="28"/>
      <c r="I648" s="29" t="s">
        <v>26</v>
      </c>
    </row>
    <row r="649" spans="2:9" ht="45" customHeight="1" outlineLevel="1" x14ac:dyDescent="0.25">
      <c r="B649" s="40">
        <v>142</v>
      </c>
      <c r="C649" s="25" t="s">
        <v>527</v>
      </c>
      <c r="D649" s="21" t="s">
        <v>647</v>
      </c>
      <c r="E649" s="25" t="s">
        <v>86</v>
      </c>
      <c r="F649" s="28">
        <v>50</v>
      </c>
      <c r="G649" s="35">
        <f>H649/F649</f>
        <v>1000</v>
      </c>
      <c r="H649" s="28">
        <v>50000</v>
      </c>
      <c r="I649" s="29" t="s">
        <v>26</v>
      </c>
    </row>
    <row r="650" spans="2:9" ht="45" customHeight="1" outlineLevel="1" x14ac:dyDescent="0.25">
      <c r="B650" s="40">
        <v>143</v>
      </c>
      <c r="C650" s="25" t="s">
        <v>527</v>
      </c>
      <c r="D650" s="21" t="s">
        <v>648</v>
      </c>
      <c r="E650" s="25" t="s">
        <v>86</v>
      </c>
      <c r="F650" s="28">
        <v>25</v>
      </c>
      <c r="G650" s="35">
        <v>1000</v>
      </c>
      <c r="H650" s="28">
        <f>F650*G650</f>
        <v>25000</v>
      </c>
      <c r="I650" s="29" t="s">
        <v>26</v>
      </c>
    </row>
    <row r="651" spans="2:9" ht="45" customHeight="1" outlineLevel="1" x14ac:dyDescent="0.25">
      <c r="B651" s="40">
        <v>144</v>
      </c>
      <c r="C651" s="25">
        <v>33791300</v>
      </c>
      <c r="D651" s="21" t="s">
        <v>649</v>
      </c>
      <c r="E651" s="25" t="s">
        <v>80</v>
      </c>
      <c r="F651" s="28">
        <v>20</v>
      </c>
      <c r="G651" s="35">
        <f>H651/F651</f>
        <v>250</v>
      </c>
      <c r="H651" s="28">
        <v>5000</v>
      </c>
      <c r="I651" s="29" t="s">
        <v>26</v>
      </c>
    </row>
    <row r="652" spans="2:9" ht="45" customHeight="1" outlineLevel="1" x14ac:dyDescent="0.25">
      <c r="B652" s="40">
        <v>145</v>
      </c>
      <c r="C652" s="25" t="s">
        <v>506</v>
      </c>
      <c r="D652" s="21" t="s">
        <v>650</v>
      </c>
      <c r="E652" s="25" t="s">
        <v>80</v>
      </c>
      <c r="F652" s="28">
        <v>50</v>
      </c>
      <c r="G652" s="35">
        <v>1900</v>
      </c>
      <c r="H652" s="28">
        <f>G652*F652</f>
        <v>95000</v>
      </c>
      <c r="I652" s="29" t="s">
        <v>26</v>
      </c>
    </row>
    <row r="653" spans="2:9" ht="45" customHeight="1" outlineLevel="1" x14ac:dyDescent="0.25">
      <c r="B653" s="40">
        <v>146</v>
      </c>
      <c r="C653" s="25">
        <v>33791300</v>
      </c>
      <c r="D653" s="21" t="s">
        <v>651</v>
      </c>
      <c r="E653" s="25" t="s">
        <v>86</v>
      </c>
      <c r="F653" s="42">
        <v>40</v>
      </c>
      <c r="G653" s="35">
        <v>0</v>
      </c>
      <c r="H653" s="28"/>
      <c r="I653" s="29" t="s">
        <v>26</v>
      </c>
    </row>
    <row r="654" spans="2:9" ht="45" customHeight="1" outlineLevel="1" x14ac:dyDescent="0.25">
      <c r="B654" s="40">
        <v>147</v>
      </c>
      <c r="C654" s="25">
        <v>33791300</v>
      </c>
      <c r="D654" s="21" t="s">
        <v>652</v>
      </c>
      <c r="E654" s="25" t="s">
        <v>86</v>
      </c>
      <c r="F654" s="28">
        <v>40</v>
      </c>
      <c r="G654" s="35">
        <v>700</v>
      </c>
      <c r="H654" s="28"/>
      <c r="I654" s="29" t="s">
        <v>26</v>
      </c>
    </row>
    <row r="655" spans="2:9" ht="45" customHeight="1" outlineLevel="1" x14ac:dyDescent="0.25">
      <c r="B655" s="40">
        <v>148</v>
      </c>
      <c r="C655" s="25" t="s">
        <v>506</v>
      </c>
      <c r="D655" s="21" t="s">
        <v>653</v>
      </c>
      <c r="E655" s="25" t="s">
        <v>86</v>
      </c>
      <c r="F655" s="28">
        <v>100</v>
      </c>
      <c r="G655" s="35">
        <v>90</v>
      </c>
      <c r="H655" s="28">
        <f>F655*G655</f>
        <v>9000</v>
      </c>
      <c r="I655" s="29" t="s">
        <v>26</v>
      </c>
    </row>
    <row r="656" spans="2:9" ht="45" customHeight="1" outlineLevel="1" x14ac:dyDescent="0.25">
      <c r="B656" s="40">
        <v>149</v>
      </c>
      <c r="C656" s="25" t="s">
        <v>506</v>
      </c>
      <c r="D656" s="21" t="s">
        <v>654</v>
      </c>
      <c r="E656" s="25" t="s">
        <v>80</v>
      </c>
      <c r="F656" s="46">
        <v>2</v>
      </c>
      <c r="G656" s="35">
        <v>4000</v>
      </c>
      <c r="H656" s="28"/>
      <c r="I656" s="29" t="s">
        <v>26</v>
      </c>
    </row>
    <row r="657" spans="2:9" ht="45" customHeight="1" outlineLevel="1" x14ac:dyDescent="0.25">
      <c r="B657" s="40">
        <v>150</v>
      </c>
      <c r="C657" s="25">
        <v>33791300</v>
      </c>
      <c r="D657" s="26" t="s">
        <v>542</v>
      </c>
      <c r="E657" s="27" t="s">
        <v>80</v>
      </c>
      <c r="F657" s="72">
        <v>20</v>
      </c>
      <c r="G657" s="35"/>
      <c r="H657" s="28"/>
      <c r="I657" s="29" t="s">
        <v>26</v>
      </c>
    </row>
    <row r="658" spans="2:9" ht="45" customHeight="1" outlineLevel="1" x14ac:dyDescent="0.25">
      <c r="B658" s="40">
        <v>151</v>
      </c>
      <c r="C658" s="25" t="s">
        <v>527</v>
      </c>
      <c r="D658" s="26" t="s">
        <v>655</v>
      </c>
      <c r="E658" s="27" t="s">
        <v>98</v>
      </c>
      <c r="F658" s="72">
        <v>20</v>
      </c>
      <c r="G658" s="35"/>
      <c r="H658" s="28"/>
      <c r="I658" s="29" t="s">
        <v>26</v>
      </c>
    </row>
    <row r="659" spans="2:9" ht="45" customHeight="1" outlineLevel="1" x14ac:dyDescent="0.25">
      <c r="B659" s="40">
        <v>152</v>
      </c>
      <c r="C659" s="25" t="s">
        <v>527</v>
      </c>
      <c r="D659" s="26" t="s">
        <v>656</v>
      </c>
      <c r="E659" s="27" t="s">
        <v>25</v>
      </c>
      <c r="F659" s="72">
        <v>30</v>
      </c>
      <c r="G659" s="35"/>
      <c r="H659" s="28"/>
      <c r="I659" s="29" t="s">
        <v>26</v>
      </c>
    </row>
    <row r="660" spans="2:9" ht="45" customHeight="1" outlineLevel="1" x14ac:dyDescent="0.25">
      <c r="B660" s="40">
        <v>153</v>
      </c>
      <c r="C660" s="25" t="s">
        <v>527</v>
      </c>
      <c r="D660" s="26" t="s">
        <v>657</v>
      </c>
      <c r="E660" s="27" t="s">
        <v>86</v>
      </c>
      <c r="F660" s="72">
        <v>20</v>
      </c>
      <c r="G660" s="35"/>
      <c r="H660" s="28"/>
      <c r="I660" s="29" t="s">
        <v>26</v>
      </c>
    </row>
    <row r="661" spans="2:9" ht="45" customHeight="1" outlineLevel="1" x14ac:dyDescent="0.25">
      <c r="B661" s="40">
        <v>154</v>
      </c>
      <c r="C661" s="25" t="s">
        <v>506</v>
      </c>
      <c r="D661" s="26" t="s">
        <v>658</v>
      </c>
      <c r="E661" s="27" t="s">
        <v>509</v>
      </c>
      <c r="F661" s="72">
        <v>20</v>
      </c>
      <c r="G661" s="35">
        <v>70</v>
      </c>
      <c r="H661" s="28"/>
      <c r="I661" s="29" t="s">
        <v>26</v>
      </c>
    </row>
    <row r="662" spans="2:9" ht="45" customHeight="1" outlineLevel="1" x14ac:dyDescent="0.25">
      <c r="B662" s="40">
        <v>155</v>
      </c>
      <c r="C662" s="25" t="s">
        <v>527</v>
      </c>
      <c r="D662" s="26" t="s">
        <v>659</v>
      </c>
      <c r="E662" s="27" t="s">
        <v>86</v>
      </c>
      <c r="F662" s="72">
        <v>34</v>
      </c>
      <c r="G662" s="35"/>
      <c r="H662" s="28"/>
      <c r="I662" s="29" t="s">
        <v>26</v>
      </c>
    </row>
    <row r="663" spans="2:9" ht="45" customHeight="1" outlineLevel="1" x14ac:dyDescent="0.25">
      <c r="B663" s="40">
        <v>156</v>
      </c>
      <c r="C663" s="25">
        <v>38421180</v>
      </c>
      <c r="D663" s="26" t="s">
        <v>660</v>
      </c>
      <c r="E663" s="27" t="s">
        <v>86</v>
      </c>
      <c r="F663" s="46">
        <v>7</v>
      </c>
      <c r="G663" s="35">
        <f>H663/F663</f>
        <v>88000</v>
      </c>
      <c r="H663" s="28">
        <v>616000</v>
      </c>
      <c r="I663" s="29" t="s">
        <v>26</v>
      </c>
    </row>
    <row r="664" spans="2:9" ht="45" customHeight="1" outlineLevel="1" x14ac:dyDescent="0.25">
      <c r="B664" s="40">
        <v>157</v>
      </c>
      <c r="C664" s="25">
        <v>38421180</v>
      </c>
      <c r="D664" s="26" t="s">
        <v>661</v>
      </c>
      <c r="E664" s="27" t="s">
        <v>86</v>
      </c>
      <c r="F664" s="46">
        <v>7</v>
      </c>
      <c r="G664" s="35">
        <v>100000</v>
      </c>
      <c r="H664" s="28">
        <f>G664*F664</f>
        <v>700000</v>
      </c>
      <c r="I664" s="29" t="s">
        <v>43</v>
      </c>
    </row>
    <row r="665" spans="2:9" ht="45" customHeight="1" outlineLevel="1" x14ac:dyDescent="0.25">
      <c r="B665" s="40">
        <v>158</v>
      </c>
      <c r="C665" s="25" t="s">
        <v>662</v>
      </c>
      <c r="D665" s="26" t="s">
        <v>663</v>
      </c>
      <c r="E665" s="27" t="s">
        <v>509</v>
      </c>
      <c r="F665" s="46">
        <v>400</v>
      </c>
      <c r="G665" s="35">
        <f>H665/F665</f>
        <v>875</v>
      </c>
      <c r="H665" s="28">
        <v>350000</v>
      </c>
      <c r="I665" s="29" t="s">
        <v>26</v>
      </c>
    </row>
    <row r="666" spans="2:9" ht="45" customHeight="1" outlineLevel="1" x14ac:dyDescent="0.25">
      <c r="B666" s="40">
        <v>159</v>
      </c>
      <c r="C666" s="25" t="s">
        <v>506</v>
      </c>
      <c r="D666" s="48" t="s">
        <v>664</v>
      </c>
      <c r="E666" s="58" t="s">
        <v>80</v>
      </c>
      <c r="F666" s="35">
        <v>7</v>
      </c>
      <c r="G666" s="54">
        <v>2000</v>
      </c>
      <c r="H666" s="28">
        <f>F666*G666</f>
        <v>14000</v>
      </c>
      <c r="I666" s="29" t="s">
        <v>26</v>
      </c>
    </row>
    <row r="667" spans="2:9" ht="45" customHeight="1" outlineLevel="1" x14ac:dyDescent="0.25">
      <c r="B667" s="40">
        <v>159.1</v>
      </c>
      <c r="C667" s="25" t="s">
        <v>506</v>
      </c>
      <c r="D667" s="48" t="s">
        <v>665</v>
      </c>
      <c r="E667" s="58" t="s">
        <v>80</v>
      </c>
      <c r="F667" s="35">
        <v>7</v>
      </c>
      <c r="G667" s="54">
        <v>2000</v>
      </c>
      <c r="H667" s="28"/>
      <c r="I667" s="29" t="s">
        <v>26</v>
      </c>
    </row>
    <row r="668" spans="2:9" ht="45" customHeight="1" outlineLevel="1" x14ac:dyDescent="0.25">
      <c r="B668" s="40">
        <v>160</v>
      </c>
      <c r="C668" s="25" t="s">
        <v>506</v>
      </c>
      <c r="D668" s="48" t="s">
        <v>666</v>
      </c>
      <c r="E668" s="58" t="s">
        <v>80</v>
      </c>
      <c r="F668" s="35">
        <v>7</v>
      </c>
      <c r="G668" s="54">
        <v>2000</v>
      </c>
      <c r="H668" s="28">
        <f t="shared" ref="H668:H704" si="24">F668*G668</f>
        <v>14000</v>
      </c>
      <c r="I668" s="29" t="s">
        <v>26</v>
      </c>
    </row>
    <row r="669" spans="2:9" ht="45" customHeight="1" outlineLevel="1" x14ac:dyDescent="0.25">
      <c r="B669" s="40">
        <v>160.1</v>
      </c>
      <c r="C669" s="25" t="s">
        <v>506</v>
      </c>
      <c r="D669" s="48" t="s">
        <v>667</v>
      </c>
      <c r="E669" s="58" t="s">
        <v>80</v>
      </c>
      <c r="F669" s="35">
        <v>7</v>
      </c>
      <c r="G669" s="54">
        <v>2000</v>
      </c>
      <c r="H669" s="28"/>
      <c r="I669" s="29" t="s">
        <v>26</v>
      </c>
    </row>
    <row r="670" spans="2:9" ht="45" customHeight="1" outlineLevel="1" x14ac:dyDescent="0.25">
      <c r="B670" s="40">
        <v>161</v>
      </c>
      <c r="C670" s="25" t="s">
        <v>527</v>
      </c>
      <c r="D670" s="76" t="s">
        <v>668</v>
      </c>
      <c r="E670" s="58" t="s">
        <v>78</v>
      </c>
      <c r="F670" s="35">
        <v>1</v>
      </c>
      <c r="G670" s="35">
        <v>65000</v>
      </c>
      <c r="H670" s="28">
        <f t="shared" si="24"/>
        <v>65000</v>
      </c>
      <c r="I670" s="29" t="s">
        <v>26</v>
      </c>
    </row>
    <row r="671" spans="2:9" ht="45" customHeight="1" outlineLevel="1" x14ac:dyDescent="0.25">
      <c r="B671" s="40">
        <v>162</v>
      </c>
      <c r="C671" s="25" t="s">
        <v>527</v>
      </c>
      <c r="D671" s="76" t="s">
        <v>669</v>
      </c>
      <c r="E671" s="58" t="s">
        <v>78</v>
      </c>
      <c r="F671" s="35">
        <v>1</v>
      </c>
      <c r="G671" s="35">
        <v>72000</v>
      </c>
      <c r="H671" s="28">
        <f t="shared" si="24"/>
        <v>72000</v>
      </c>
      <c r="I671" s="29" t="s">
        <v>26</v>
      </c>
    </row>
    <row r="672" spans="2:9" ht="45" customHeight="1" outlineLevel="1" x14ac:dyDescent="0.25">
      <c r="B672" s="40">
        <v>163</v>
      </c>
      <c r="C672" s="25" t="s">
        <v>506</v>
      </c>
      <c r="D672" s="48" t="s">
        <v>670</v>
      </c>
      <c r="E672" s="59" t="s">
        <v>86</v>
      </c>
      <c r="F672" s="35">
        <v>500</v>
      </c>
      <c r="G672" s="60">
        <v>20</v>
      </c>
      <c r="H672" s="28">
        <f t="shared" si="24"/>
        <v>10000</v>
      </c>
      <c r="I672" s="29" t="s">
        <v>26</v>
      </c>
    </row>
    <row r="673" spans="2:9" ht="45" customHeight="1" outlineLevel="1" x14ac:dyDescent="0.25">
      <c r="B673" s="40">
        <v>163.1</v>
      </c>
      <c r="C673" s="25" t="s">
        <v>506</v>
      </c>
      <c r="D673" s="48" t="s">
        <v>671</v>
      </c>
      <c r="E673" s="59" t="s">
        <v>86</v>
      </c>
      <c r="F673" s="35">
        <v>500</v>
      </c>
      <c r="G673" s="60">
        <v>20</v>
      </c>
      <c r="H673" s="28"/>
      <c r="I673" s="29" t="s">
        <v>26</v>
      </c>
    </row>
    <row r="674" spans="2:9" ht="45" customHeight="1" outlineLevel="1" x14ac:dyDescent="0.25">
      <c r="B674" s="40">
        <v>164</v>
      </c>
      <c r="C674" s="25">
        <v>33791300</v>
      </c>
      <c r="D674" s="77" t="s">
        <v>672</v>
      </c>
      <c r="E674" s="59" t="s">
        <v>80</v>
      </c>
      <c r="F674" s="35">
        <v>10</v>
      </c>
      <c r="G674" s="60">
        <v>370</v>
      </c>
      <c r="H674" s="28">
        <f t="shared" si="24"/>
        <v>3700</v>
      </c>
      <c r="I674" s="29" t="s">
        <v>26</v>
      </c>
    </row>
    <row r="675" spans="2:9" ht="45" customHeight="1" outlineLevel="1" x14ac:dyDescent="0.25">
      <c r="B675" s="40">
        <v>165</v>
      </c>
      <c r="C675" s="25" t="s">
        <v>506</v>
      </c>
      <c r="D675" s="48" t="s">
        <v>673</v>
      </c>
      <c r="E675" s="58" t="s">
        <v>78</v>
      </c>
      <c r="F675" s="35">
        <v>50</v>
      </c>
      <c r="G675" s="35">
        <v>3500</v>
      </c>
      <c r="H675" s="28">
        <f t="shared" si="24"/>
        <v>175000</v>
      </c>
      <c r="I675" s="29" t="s">
        <v>26</v>
      </c>
    </row>
    <row r="676" spans="2:9" ht="45" customHeight="1" outlineLevel="1" x14ac:dyDescent="0.25">
      <c r="B676" s="40">
        <v>165.1</v>
      </c>
      <c r="C676" s="25" t="s">
        <v>506</v>
      </c>
      <c r="D676" s="48" t="s">
        <v>674</v>
      </c>
      <c r="E676" s="58" t="s">
        <v>78</v>
      </c>
      <c r="F676" s="35">
        <v>50</v>
      </c>
      <c r="G676" s="35">
        <v>3500</v>
      </c>
      <c r="H676" s="28"/>
      <c r="I676" s="29" t="s">
        <v>26</v>
      </c>
    </row>
    <row r="677" spans="2:9" ht="45" customHeight="1" outlineLevel="1" x14ac:dyDescent="0.25">
      <c r="B677" s="40">
        <v>166</v>
      </c>
      <c r="C677" s="25" t="s">
        <v>527</v>
      </c>
      <c r="D677" s="76" t="s">
        <v>675</v>
      </c>
      <c r="E677" s="58" t="s">
        <v>86</v>
      </c>
      <c r="F677" s="35">
        <v>150</v>
      </c>
      <c r="G677" s="35">
        <v>950</v>
      </c>
      <c r="H677" s="28">
        <f t="shared" si="24"/>
        <v>142500</v>
      </c>
      <c r="I677" s="29" t="s">
        <v>26</v>
      </c>
    </row>
    <row r="678" spans="2:9" ht="45" customHeight="1" outlineLevel="1" x14ac:dyDescent="0.25">
      <c r="B678" s="40">
        <v>166.1</v>
      </c>
      <c r="C678" s="25" t="s">
        <v>527</v>
      </c>
      <c r="D678" s="76" t="s">
        <v>676</v>
      </c>
      <c r="E678" s="58" t="s">
        <v>86</v>
      </c>
      <c r="F678" s="35">
        <v>150</v>
      </c>
      <c r="G678" s="35">
        <v>950</v>
      </c>
      <c r="H678" s="28"/>
      <c r="I678" s="29" t="s">
        <v>26</v>
      </c>
    </row>
    <row r="679" spans="2:9" ht="45" customHeight="1" outlineLevel="1" x14ac:dyDescent="0.25">
      <c r="B679" s="40">
        <v>167</v>
      </c>
      <c r="C679" s="25" t="s">
        <v>506</v>
      </c>
      <c r="D679" s="48" t="s">
        <v>677</v>
      </c>
      <c r="E679" s="59" t="s">
        <v>80</v>
      </c>
      <c r="F679" s="35">
        <v>50</v>
      </c>
      <c r="G679" s="35">
        <v>1000</v>
      </c>
      <c r="H679" s="28">
        <f t="shared" si="24"/>
        <v>50000</v>
      </c>
      <c r="I679" s="29" t="s">
        <v>26</v>
      </c>
    </row>
    <row r="680" spans="2:9" ht="45" customHeight="1" outlineLevel="1" x14ac:dyDescent="0.25">
      <c r="B680" s="40">
        <v>167.1</v>
      </c>
      <c r="C680" s="25" t="s">
        <v>506</v>
      </c>
      <c r="D680" s="48" t="s">
        <v>678</v>
      </c>
      <c r="E680" s="59" t="s">
        <v>80</v>
      </c>
      <c r="F680" s="35">
        <v>50</v>
      </c>
      <c r="G680" s="35">
        <v>1000</v>
      </c>
      <c r="H680" s="28"/>
      <c r="I680" s="29" t="s">
        <v>26</v>
      </c>
    </row>
    <row r="681" spans="2:9" ht="45" customHeight="1" outlineLevel="1" x14ac:dyDescent="0.25">
      <c r="B681" s="40">
        <v>168</v>
      </c>
      <c r="C681" s="25" t="s">
        <v>527</v>
      </c>
      <c r="D681" s="76" t="s">
        <v>679</v>
      </c>
      <c r="E681" s="58" t="s">
        <v>80</v>
      </c>
      <c r="F681" s="35">
        <v>100</v>
      </c>
      <c r="G681" s="35">
        <v>840</v>
      </c>
      <c r="H681" s="28">
        <f t="shared" si="24"/>
        <v>84000</v>
      </c>
      <c r="I681" s="29" t="s">
        <v>26</v>
      </c>
    </row>
    <row r="682" spans="2:9" ht="45" customHeight="1" outlineLevel="1" x14ac:dyDescent="0.25">
      <c r="B682" s="40">
        <v>168.1</v>
      </c>
      <c r="C682" s="25" t="s">
        <v>527</v>
      </c>
      <c r="D682" s="76" t="s">
        <v>680</v>
      </c>
      <c r="E682" s="58" t="s">
        <v>80</v>
      </c>
      <c r="F682" s="35">
        <v>100</v>
      </c>
      <c r="G682" s="35">
        <v>840</v>
      </c>
      <c r="H682" s="28"/>
      <c r="I682" s="29" t="s">
        <v>26</v>
      </c>
    </row>
    <row r="683" spans="2:9" ht="45" customHeight="1" outlineLevel="1" x14ac:dyDescent="0.25">
      <c r="B683" s="40">
        <v>169</v>
      </c>
      <c r="C683" s="25">
        <v>44611000</v>
      </c>
      <c r="D683" s="48" t="s">
        <v>681</v>
      </c>
      <c r="E683" s="58" t="s">
        <v>78</v>
      </c>
      <c r="F683" s="35">
        <v>5</v>
      </c>
      <c r="G683" s="35">
        <v>54000</v>
      </c>
      <c r="H683" s="28">
        <f t="shared" si="24"/>
        <v>270000</v>
      </c>
      <c r="I683" s="29" t="s">
        <v>26</v>
      </c>
    </row>
    <row r="684" spans="2:9" ht="45" customHeight="1" outlineLevel="1" x14ac:dyDescent="0.25">
      <c r="B684" s="40">
        <v>169.1</v>
      </c>
      <c r="C684" s="25">
        <v>44611000</v>
      </c>
      <c r="D684" s="48" t="s">
        <v>682</v>
      </c>
      <c r="E684" s="58" t="s">
        <v>78</v>
      </c>
      <c r="F684" s="35">
        <v>9</v>
      </c>
      <c r="G684" s="35">
        <v>54000</v>
      </c>
      <c r="H684" s="28"/>
      <c r="I684" s="29" t="s">
        <v>26</v>
      </c>
    </row>
    <row r="685" spans="2:9" ht="45" customHeight="1" outlineLevel="1" x14ac:dyDescent="0.25">
      <c r="B685" s="40">
        <v>170</v>
      </c>
      <c r="C685" s="25" t="s">
        <v>506</v>
      </c>
      <c r="D685" s="48" t="s">
        <v>683</v>
      </c>
      <c r="E685" s="58" t="s">
        <v>80</v>
      </c>
      <c r="F685" s="35">
        <v>25</v>
      </c>
      <c r="G685" s="35">
        <v>1200</v>
      </c>
      <c r="H685" s="28">
        <f t="shared" si="24"/>
        <v>30000</v>
      </c>
      <c r="I685" s="29" t="s">
        <v>26</v>
      </c>
    </row>
    <row r="686" spans="2:9" ht="45" customHeight="1" outlineLevel="1" x14ac:dyDescent="0.25">
      <c r="B686" s="40">
        <v>170.1</v>
      </c>
      <c r="C686" s="25" t="s">
        <v>506</v>
      </c>
      <c r="D686" s="48" t="s">
        <v>684</v>
      </c>
      <c r="E686" s="58" t="s">
        <v>80</v>
      </c>
      <c r="F686" s="35">
        <v>25</v>
      </c>
      <c r="G686" s="35">
        <v>1200</v>
      </c>
      <c r="H686" s="28"/>
      <c r="I686" s="29" t="s">
        <v>26</v>
      </c>
    </row>
    <row r="687" spans="2:9" ht="45" customHeight="1" outlineLevel="1" x14ac:dyDescent="0.25">
      <c r="B687" s="40">
        <v>171</v>
      </c>
      <c r="C687" s="25" t="s">
        <v>527</v>
      </c>
      <c r="D687" s="48" t="s">
        <v>685</v>
      </c>
      <c r="E687" s="58" t="s">
        <v>80</v>
      </c>
      <c r="F687" s="35">
        <v>1</v>
      </c>
      <c r="G687" s="35">
        <v>150000</v>
      </c>
      <c r="H687" s="28">
        <f t="shared" si="24"/>
        <v>150000</v>
      </c>
      <c r="I687" s="29" t="s">
        <v>26</v>
      </c>
    </row>
    <row r="688" spans="2:9" ht="45" customHeight="1" outlineLevel="1" x14ac:dyDescent="0.25">
      <c r="B688" s="40">
        <v>172</v>
      </c>
      <c r="C688" s="25" t="s">
        <v>527</v>
      </c>
      <c r="D688" s="48" t="s">
        <v>686</v>
      </c>
      <c r="E688" s="58" t="s">
        <v>80</v>
      </c>
      <c r="F688" s="35">
        <v>1</v>
      </c>
      <c r="G688" s="35">
        <v>190000</v>
      </c>
      <c r="H688" s="28">
        <f t="shared" si="24"/>
        <v>190000</v>
      </c>
      <c r="I688" s="29" t="s">
        <v>26</v>
      </c>
    </row>
    <row r="689" spans="2:9" ht="45" customHeight="1" outlineLevel="1" x14ac:dyDescent="0.25">
      <c r="B689" s="40">
        <v>173</v>
      </c>
      <c r="C689" s="25">
        <v>33791300</v>
      </c>
      <c r="D689" s="48" t="s">
        <v>687</v>
      </c>
      <c r="E689" s="58" t="s">
        <v>78</v>
      </c>
      <c r="F689" s="35">
        <v>400</v>
      </c>
      <c r="G689" s="35">
        <v>620</v>
      </c>
      <c r="H689" s="28">
        <f t="shared" si="24"/>
        <v>248000</v>
      </c>
      <c r="I689" s="29" t="s">
        <v>26</v>
      </c>
    </row>
    <row r="690" spans="2:9" ht="45" customHeight="1" outlineLevel="1" x14ac:dyDescent="0.25">
      <c r="B690" s="40">
        <v>174</v>
      </c>
      <c r="C690" s="25" t="s">
        <v>506</v>
      </c>
      <c r="D690" s="48" t="s">
        <v>688</v>
      </c>
      <c r="E690" s="58" t="s">
        <v>86</v>
      </c>
      <c r="F690" s="35">
        <v>2000</v>
      </c>
      <c r="G690" s="35">
        <v>27.9</v>
      </c>
      <c r="H690" s="28">
        <f t="shared" si="24"/>
        <v>55800</v>
      </c>
      <c r="I690" s="29" t="s">
        <v>26</v>
      </c>
    </row>
    <row r="691" spans="2:9" ht="45" customHeight="1" outlineLevel="1" x14ac:dyDescent="0.25">
      <c r="B691" s="40">
        <v>175</v>
      </c>
      <c r="C691" s="25" t="s">
        <v>506</v>
      </c>
      <c r="D691" s="48" t="s">
        <v>689</v>
      </c>
      <c r="E691" s="58" t="s">
        <v>86</v>
      </c>
      <c r="F691" s="35">
        <v>1000</v>
      </c>
      <c r="G691" s="35">
        <v>11.87</v>
      </c>
      <c r="H691" s="28">
        <f>F691*G691</f>
        <v>11870</v>
      </c>
      <c r="I691" s="29" t="s">
        <v>26</v>
      </c>
    </row>
    <row r="692" spans="2:9" ht="45" customHeight="1" outlineLevel="1" x14ac:dyDescent="0.25">
      <c r="B692" s="40">
        <v>176</v>
      </c>
      <c r="C692" s="25" t="s">
        <v>506</v>
      </c>
      <c r="D692" s="78" t="s">
        <v>690</v>
      </c>
      <c r="E692" s="52" t="s">
        <v>86</v>
      </c>
      <c r="F692" s="35">
        <v>1000</v>
      </c>
      <c r="G692" s="35">
        <v>70</v>
      </c>
      <c r="H692" s="28">
        <f>F692*G692</f>
        <v>70000</v>
      </c>
      <c r="I692" s="29" t="s">
        <v>26</v>
      </c>
    </row>
    <row r="693" spans="2:9" ht="45" customHeight="1" outlineLevel="1" x14ac:dyDescent="0.25">
      <c r="B693" s="40">
        <v>176.1</v>
      </c>
      <c r="C693" s="25" t="s">
        <v>506</v>
      </c>
      <c r="D693" s="78" t="s">
        <v>691</v>
      </c>
      <c r="E693" s="52" t="s">
        <v>86</v>
      </c>
      <c r="F693" s="35">
        <v>1000</v>
      </c>
      <c r="G693" s="35">
        <v>70</v>
      </c>
      <c r="H693" s="28"/>
      <c r="I693" s="29" t="s">
        <v>26</v>
      </c>
    </row>
    <row r="694" spans="2:9" ht="45" customHeight="1" outlineLevel="1" x14ac:dyDescent="0.25">
      <c r="B694" s="40">
        <v>177</v>
      </c>
      <c r="C694" s="25" t="s">
        <v>506</v>
      </c>
      <c r="D694" s="78" t="s">
        <v>692</v>
      </c>
      <c r="E694" s="52" t="s">
        <v>86</v>
      </c>
      <c r="F694" s="35">
        <v>500</v>
      </c>
      <c r="G694" s="35">
        <v>70</v>
      </c>
      <c r="H694" s="28">
        <f t="shared" ref="H694" si="25">F694*G694</f>
        <v>35000</v>
      </c>
      <c r="I694" s="29" t="s">
        <v>26</v>
      </c>
    </row>
    <row r="695" spans="2:9" ht="45" customHeight="1" outlineLevel="1" x14ac:dyDescent="0.25">
      <c r="B695" s="40">
        <v>177.1</v>
      </c>
      <c r="C695" s="25" t="s">
        <v>506</v>
      </c>
      <c r="D695" s="78" t="s">
        <v>693</v>
      </c>
      <c r="E695" s="52" t="s">
        <v>86</v>
      </c>
      <c r="F695" s="35">
        <v>500</v>
      </c>
      <c r="G695" s="35">
        <v>70</v>
      </c>
      <c r="H695" s="28"/>
      <c r="I695" s="29" t="s">
        <v>26</v>
      </c>
    </row>
    <row r="696" spans="2:9" ht="45" customHeight="1" outlineLevel="1" x14ac:dyDescent="0.25">
      <c r="B696" s="40">
        <v>178</v>
      </c>
      <c r="C696" s="25" t="s">
        <v>506</v>
      </c>
      <c r="D696" s="48" t="s">
        <v>694</v>
      </c>
      <c r="E696" s="52" t="s">
        <v>86</v>
      </c>
      <c r="F696" s="35">
        <v>2000</v>
      </c>
      <c r="G696" s="35">
        <v>50</v>
      </c>
      <c r="H696" s="28">
        <f t="shared" si="24"/>
        <v>100000</v>
      </c>
      <c r="I696" s="29" t="s">
        <v>26</v>
      </c>
    </row>
    <row r="697" spans="2:9" ht="45" customHeight="1" outlineLevel="1" x14ac:dyDescent="0.25">
      <c r="B697" s="40">
        <v>178.1</v>
      </c>
      <c r="C697" s="25" t="s">
        <v>506</v>
      </c>
      <c r="D697" s="48" t="s">
        <v>695</v>
      </c>
      <c r="E697" s="52" t="s">
        <v>86</v>
      </c>
      <c r="F697" s="35">
        <v>2000</v>
      </c>
      <c r="G697" s="35">
        <v>50</v>
      </c>
      <c r="H697" s="28"/>
      <c r="I697" s="29" t="s">
        <v>26</v>
      </c>
    </row>
    <row r="698" spans="2:9" ht="45" customHeight="1" outlineLevel="1" x14ac:dyDescent="0.25">
      <c r="B698" s="40">
        <v>179</v>
      </c>
      <c r="C698" s="25" t="s">
        <v>506</v>
      </c>
      <c r="D698" s="48" t="s">
        <v>696</v>
      </c>
      <c r="E698" s="52" t="s">
        <v>78</v>
      </c>
      <c r="F698" s="35">
        <v>200</v>
      </c>
      <c r="G698" s="35">
        <v>163</v>
      </c>
      <c r="H698" s="28">
        <f>F698*G698</f>
        <v>32600</v>
      </c>
      <c r="I698" s="29" t="s">
        <v>26</v>
      </c>
    </row>
    <row r="699" spans="2:9" ht="45" customHeight="1" outlineLevel="1" x14ac:dyDescent="0.25">
      <c r="B699" s="40">
        <v>180</v>
      </c>
      <c r="C699" s="25" t="s">
        <v>506</v>
      </c>
      <c r="D699" s="48" t="s">
        <v>697</v>
      </c>
      <c r="E699" s="52" t="s">
        <v>80</v>
      </c>
      <c r="F699" s="35">
        <v>500</v>
      </c>
      <c r="G699" s="35">
        <v>31</v>
      </c>
      <c r="H699" s="28">
        <f t="shared" si="24"/>
        <v>15500</v>
      </c>
      <c r="I699" s="29" t="s">
        <v>26</v>
      </c>
    </row>
    <row r="700" spans="2:9" ht="45" customHeight="1" outlineLevel="1" x14ac:dyDescent="0.25">
      <c r="B700" s="40">
        <v>181</v>
      </c>
      <c r="C700" s="25" t="s">
        <v>506</v>
      </c>
      <c r="D700" s="78" t="s">
        <v>698</v>
      </c>
      <c r="E700" s="52" t="s">
        <v>78</v>
      </c>
      <c r="F700" s="35">
        <v>5</v>
      </c>
      <c r="G700" s="35">
        <v>6000</v>
      </c>
      <c r="H700" s="28">
        <f t="shared" si="24"/>
        <v>30000</v>
      </c>
      <c r="I700" s="29" t="s">
        <v>26</v>
      </c>
    </row>
    <row r="701" spans="2:9" ht="45" customHeight="1" outlineLevel="1" x14ac:dyDescent="0.25">
      <c r="B701" s="40">
        <v>182</v>
      </c>
      <c r="C701" s="25" t="s">
        <v>527</v>
      </c>
      <c r="D701" s="48" t="s">
        <v>699</v>
      </c>
      <c r="E701" s="52" t="s">
        <v>86</v>
      </c>
      <c r="F701" s="35">
        <v>500</v>
      </c>
      <c r="G701" s="35">
        <v>100</v>
      </c>
      <c r="H701" s="28">
        <f t="shared" si="24"/>
        <v>50000</v>
      </c>
      <c r="I701" s="29" t="s">
        <v>26</v>
      </c>
    </row>
    <row r="702" spans="2:9" ht="45" customHeight="1" outlineLevel="1" x14ac:dyDescent="0.25">
      <c r="B702" s="40">
        <v>183</v>
      </c>
      <c r="C702" s="25" t="s">
        <v>506</v>
      </c>
      <c r="D702" s="48" t="s">
        <v>700</v>
      </c>
      <c r="E702" s="59" t="s">
        <v>78</v>
      </c>
      <c r="F702" s="35">
        <v>1500</v>
      </c>
      <c r="G702" s="60">
        <v>250</v>
      </c>
      <c r="H702" s="28">
        <f t="shared" si="24"/>
        <v>375000</v>
      </c>
      <c r="I702" s="29" t="s">
        <v>26</v>
      </c>
    </row>
    <row r="703" spans="2:9" ht="45" customHeight="1" outlineLevel="1" x14ac:dyDescent="0.25">
      <c r="B703" s="40">
        <v>183.1</v>
      </c>
      <c r="C703" s="25" t="s">
        <v>506</v>
      </c>
      <c r="D703" s="48" t="s">
        <v>701</v>
      </c>
      <c r="E703" s="59" t="s">
        <v>78</v>
      </c>
      <c r="F703" s="35">
        <v>1500</v>
      </c>
      <c r="G703" s="60">
        <v>250</v>
      </c>
      <c r="H703" s="28"/>
      <c r="I703" s="29" t="s">
        <v>26</v>
      </c>
    </row>
    <row r="704" spans="2:9" ht="45" customHeight="1" outlineLevel="1" x14ac:dyDescent="0.25">
      <c r="B704" s="40">
        <v>184</v>
      </c>
      <c r="C704" s="25" t="s">
        <v>506</v>
      </c>
      <c r="D704" s="48" t="s">
        <v>702</v>
      </c>
      <c r="E704" s="59" t="s">
        <v>80</v>
      </c>
      <c r="F704" s="35">
        <v>25</v>
      </c>
      <c r="G704" s="60">
        <v>2300</v>
      </c>
      <c r="H704" s="28">
        <f t="shared" si="24"/>
        <v>57500</v>
      </c>
      <c r="I704" s="29" t="s">
        <v>26</v>
      </c>
    </row>
    <row r="705" spans="1:9" ht="45" customHeight="1" outlineLevel="1" x14ac:dyDescent="0.25">
      <c r="B705" s="40">
        <v>184.1</v>
      </c>
      <c r="C705" s="25" t="s">
        <v>506</v>
      </c>
      <c r="D705" s="48" t="s">
        <v>703</v>
      </c>
      <c r="E705" s="59" t="s">
        <v>80</v>
      </c>
      <c r="F705" s="35">
        <v>25</v>
      </c>
      <c r="G705" s="60">
        <v>2300</v>
      </c>
      <c r="H705" s="28"/>
      <c r="I705" s="29" t="s">
        <v>26</v>
      </c>
    </row>
    <row r="706" spans="1:9" ht="45" customHeight="1" outlineLevel="1" x14ac:dyDescent="0.25">
      <c r="B706" s="40">
        <v>185</v>
      </c>
      <c r="C706" s="25">
        <v>42911140</v>
      </c>
      <c r="D706" s="62" t="s">
        <v>704</v>
      </c>
      <c r="E706" s="59" t="s">
        <v>86</v>
      </c>
      <c r="F706" s="35">
        <v>1</v>
      </c>
      <c r="G706" s="28">
        <v>1240000</v>
      </c>
      <c r="H706" s="28">
        <v>1240000</v>
      </c>
      <c r="I706" s="29" t="s">
        <v>26</v>
      </c>
    </row>
    <row r="707" spans="1:9" ht="45" customHeight="1" outlineLevel="1" x14ac:dyDescent="0.25">
      <c r="B707" s="40">
        <v>186</v>
      </c>
      <c r="C707" s="25" t="s">
        <v>705</v>
      </c>
      <c r="D707" s="62" t="s">
        <v>706</v>
      </c>
      <c r="E707" s="59" t="s">
        <v>86</v>
      </c>
      <c r="F707" s="35">
        <v>1</v>
      </c>
      <c r="G707" s="60">
        <v>970000</v>
      </c>
      <c r="H707" s="28">
        <v>970000</v>
      </c>
      <c r="I707" s="29" t="s">
        <v>707</v>
      </c>
    </row>
    <row r="708" spans="1:9" ht="45" customHeight="1" outlineLevel="1" x14ac:dyDescent="0.25">
      <c r="B708" s="52">
        <v>187</v>
      </c>
      <c r="C708" s="25" t="s">
        <v>523</v>
      </c>
      <c r="D708" s="62" t="s">
        <v>708</v>
      </c>
      <c r="E708" s="59" t="s">
        <v>86</v>
      </c>
      <c r="F708" s="28">
        <v>100</v>
      </c>
      <c r="G708" s="28">
        <v>3500</v>
      </c>
      <c r="H708" s="28"/>
      <c r="I708" s="29" t="s">
        <v>26</v>
      </c>
    </row>
    <row r="709" spans="1:9" s="75" customFormat="1" ht="45" customHeight="1" outlineLevel="1" x14ac:dyDescent="0.25">
      <c r="A709" s="79">
        <v>9</v>
      </c>
      <c r="B709" s="40">
        <v>188</v>
      </c>
      <c r="C709" s="25" t="s">
        <v>527</v>
      </c>
      <c r="D709" s="48" t="s">
        <v>709</v>
      </c>
      <c r="E709" s="41" t="s">
        <v>86</v>
      </c>
      <c r="F709" s="28">
        <v>3000</v>
      </c>
      <c r="G709" s="28">
        <v>12</v>
      </c>
      <c r="H709" s="74"/>
      <c r="I709" s="29" t="s">
        <v>26</v>
      </c>
    </row>
    <row r="710" spans="1:9" s="75" customFormat="1" ht="45" customHeight="1" outlineLevel="1" x14ac:dyDescent="0.25">
      <c r="A710" s="73"/>
      <c r="B710" s="40">
        <v>189</v>
      </c>
      <c r="C710" s="25" t="s">
        <v>506</v>
      </c>
      <c r="D710" s="62" t="s">
        <v>588</v>
      </c>
      <c r="E710" s="41" t="s">
        <v>86</v>
      </c>
      <c r="F710" s="28">
        <v>60</v>
      </c>
      <c r="G710" s="28">
        <v>100</v>
      </c>
      <c r="H710" s="74"/>
      <c r="I710" s="29" t="s">
        <v>26</v>
      </c>
    </row>
    <row r="711" spans="1:9" s="75" customFormat="1" ht="45" customHeight="1" outlineLevel="1" x14ac:dyDescent="0.25">
      <c r="A711" s="73"/>
      <c r="B711" s="52">
        <v>190</v>
      </c>
      <c r="C711" s="25" t="s">
        <v>506</v>
      </c>
      <c r="D711" s="62" t="s">
        <v>590</v>
      </c>
      <c r="E711" s="41" t="s">
        <v>80</v>
      </c>
      <c r="F711" s="28">
        <v>20</v>
      </c>
      <c r="G711" s="28">
        <v>1500</v>
      </c>
      <c r="H711" s="74"/>
      <c r="I711" s="29" t="s">
        <v>26</v>
      </c>
    </row>
    <row r="712" spans="1:9" s="75" customFormat="1" ht="45" customHeight="1" outlineLevel="1" x14ac:dyDescent="0.25">
      <c r="A712" s="73"/>
      <c r="B712" s="40">
        <v>191</v>
      </c>
      <c r="C712" s="25" t="s">
        <v>506</v>
      </c>
      <c r="D712" s="62" t="s">
        <v>710</v>
      </c>
      <c r="E712" s="41" t="s">
        <v>80</v>
      </c>
      <c r="F712" s="28">
        <v>15</v>
      </c>
      <c r="G712" s="28">
        <v>450</v>
      </c>
      <c r="H712" s="74"/>
      <c r="I712" s="29" t="s">
        <v>26</v>
      </c>
    </row>
    <row r="713" spans="1:9" s="75" customFormat="1" ht="45" customHeight="1" outlineLevel="1" x14ac:dyDescent="0.25">
      <c r="A713" s="73"/>
      <c r="B713" s="40">
        <v>192</v>
      </c>
      <c r="C713" s="25" t="s">
        <v>527</v>
      </c>
      <c r="D713" s="62" t="s">
        <v>711</v>
      </c>
      <c r="E713" s="41" t="s">
        <v>86</v>
      </c>
      <c r="F713" s="28">
        <v>3000</v>
      </c>
      <c r="G713" s="28">
        <v>50</v>
      </c>
      <c r="H713" s="74"/>
      <c r="I713" s="29" t="s">
        <v>26</v>
      </c>
    </row>
    <row r="714" spans="1:9" s="75" customFormat="1" ht="45" customHeight="1" outlineLevel="1" x14ac:dyDescent="0.25">
      <c r="A714" s="73"/>
      <c r="B714" s="52">
        <v>193</v>
      </c>
      <c r="C714" s="25">
        <v>33791300</v>
      </c>
      <c r="D714" s="62" t="s">
        <v>542</v>
      </c>
      <c r="E714" s="41" t="s">
        <v>80</v>
      </c>
      <c r="F714" s="28">
        <v>60</v>
      </c>
      <c r="G714" s="28">
        <v>450</v>
      </c>
      <c r="H714" s="74"/>
      <c r="I714" s="29" t="s">
        <v>26</v>
      </c>
    </row>
    <row r="715" spans="1:9" ht="45" customHeight="1" outlineLevel="1" x14ac:dyDescent="0.25">
      <c r="B715" s="40">
        <v>194</v>
      </c>
      <c r="C715" s="25" t="s">
        <v>523</v>
      </c>
      <c r="D715" s="26" t="s">
        <v>712</v>
      </c>
      <c r="E715" s="27" t="s">
        <v>86</v>
      </c>
      <c r="F715" s="28">
        <v>512000</v>
      </c>
      <c r="G715" s="28">
        <v>29.09</v>
      </c>
      <c r="H715" s="28"/>
      <c r="I715" s="29" t="s">
        <v>26</v>
      </c>
    </row>
    <row r="716" spans="1:9" ht="45" customHeight="1" outlineLevel="1" x14ac:dyDescent="0.25">
      <c r="B716" s="52">
        <v>195</v>
      </c>
      <c r="C716" s="25" t="s">
        <v>523</v>
      </c>
      <c r="D716" s="26" t="s">
        <v>713</v>
      </c>
      <c r="E716" s="27" t="s">
        <v>86</v>
      </c>
      <c r="F716" s="28">
        <v>35000</v>
      </c>
      <c r="G716" s="28">
        <v>27.18</v>
      </c>
      <c r="H716" s="28"/>
      <c r="I716" s="29" t="s">
        <v>26</v>
      </c>
    </row>
    <row r="717" spans="1:9" ht="45" customHeight="1" outlineLevel="1" x14ac:dyDescent="0.25">
      <c r="B717" s="40">
        <v>196</v>
      </c>
      <c r="C717" s="25" t="s">
        <v>523</v>
      </c>
      <c r="D717" s="26" t="s">
        <v>714</v>
      </c>
      <c r="E717" s="27" t="s">
        <v>86</v>
      </c>
      <c r="F717" s="28">
        <v>40000</v>
      </c>
      <c r="G717" s="28">
        <v>15.35</v>
      </c>
      <c r="H717" s="28"/>
      <c r="I717" s="29" t="s">
        <v>26</v>
      </c>
    </row>
    <row r="718" spans="1:9" ht="45" customHeight="1" outlineLevel="1" x14ac:dyDescent="0.25">
      <c r="B718" s="40">
        <v>197</v>
      </c>
      <c r="C718" s="25">
        <v>44611000</v>
      </c>
      <c r="D718" s="26" t="s">
        <v>715</v>
      </c>
      <c r="E718" s="27" t="s">
        <v>86</v>
      </c>
      <c r="F718" s="28">
        <v>16750</v>
      </c>
      <c r="G718" s="28">
        <v>374.66</v>
      </c>
      <c r="H718" s="28"/>
      <c r="I718" s="29" t="s">
        <v>26</v>
      </c>
    </row>
    <row r="719" spans="1:9" ht="45" customHeight="1" outlineLevel="1" x14ac:dyDescent="0.25">
      <c r="B719" s="52">
        <v>198</v>
      </c>
      <c r="C719" s="25" t="s">
        <v>506</v>
      </c>
      <c r="D719" s="26" t="s">
        <v>522</v>
      </c>
      <c r="E719" s="27" t="s">
        <v>25</v>
      </c>
      <c r="F719" s="28">
        <v>15</v>
      </c>
      <c r="G719" s="28">
        <v>1799</v>
      </c>
      <c r="H719" s="28">
        <f>F719*G719</f>
        <v>26985</v>
      </c>
      <c r="I719" s="29" t="s">
        <v>26</v>
      </c>
    </row>
    <row r="720" spans="1:9" ht="45" customHeight="1" outlineLevel="1" x14ac:dyDescent="0.25">
      <c r="B720" s="40">
        <v>199</v>
      </c>
      <c r="C720" s="25" t="s">
        <v>527</v>
      </c>
      <c r="D720" s="26" t="s">
        <v>716</v>
      </c>
      <c r="E720" s="27" t="s">
        <v>80</v>
      </c>
      <c r="F720" s="28">
        <v>2</v>
      </c>
      <c r="G720" s="28">
        <v>6000</v>
      </c>
      <c r="H720" s="28"/>
      <c r="I720" s="29" t="s">
        <v>43</v>
      </c>
    </row>
    <row r="721" spans="2:9" ht="45" customHeight="1" outlineLevel="1" x14ac:dyDescent="0.25">
      <c r="B721" s="40">
        <v>200</v>
      </c>
      <c r="C721" s="25" t="s">
        <v>527</v>
      </c>
      <c r="D721" s="26" t="s">
        <v>717</v>
      </c>
      <c r="E721" s="27" t="s">
        <v>80</v>
      </c>
      <c r="F721" s="28">
        <v>1</v>
      </c>
      <c r="G721" s="28">
        <v>6000</v>
      </c>
      <c r="H721" s="28"/>
      <c r="I721" s="29" t="s">
        <v>26</v>
      </c>
    </row>
    <row r="722" spans="2:9" ht="45" customHeight="1" outlineLevel="1" x14ac:dyDescent="0.25">
      <c r="B722" s="52">
        <v>201</v>
      </c>
      <c r="C722" s="25" t="s">
        <v>527</v>
      </c>
      <c r="D722" s="26" t="s">
        <v>539</v>
      </c>
      <c r="E722" s="27" t="s">
        <v>86</v>
      </c>
      <c r="F722" s="28">
        <v>50</v>
      </c>
      <c r="G722" s="28">
        <v>200</v>
      </c>
      <c r="H722" s="28"/>
      <c r="I722" s="29" t="s">
        <v>26</v>
      </c>
    </row>
    <row r="723" spans="2:9" ht="45" customHeight="1" outlineLevel="1" x14ac:dyDescent="0.25">
      <c r="B723" s="40">
        <v>202</v>
      </c>
      <c r="C723" s="25" t="s">
        <v>527</v>
      </c>
      <c r="D723" s="26" t="s">
        <v>540</v>
      </c>
      <c r="E723" s="27" t="s">
        <v>86</v>
      </c>
      <c r="F723" s="28">
        <v>50</v>
      </c>
      <c r="G723" s="28">
        <v>200</v>
      </c>
      <c r="H723" s="28"/>
      <c r="I723" s="29" t="s">
        <v>26</v>
      </c>
    </row>
    <row r="724" spans="2:9" ht="45" customHeight="1" outlineLevel="1" x14ac:dyDescent="0.25">
      <c r="B724" s="40">
        <v>203</v>
      </c>
      <c r="C724" s="25" t="s">
        <v>527</v>
      </c>
      <c r="D724" s="26" t="s">
        <v>718</v>
      </c>
      <c r="E724" s="27" t="s">
        <v>80</v>
      </c>
      <c r="F724" s="28">
        <v>5</v>
      </c>
      <c r="G724" s="28">
        <v>50000</v>
      </c>
      <c r="H724" s="28"/>
      <c r="I724" s="29" t="s">
        <v>26</v>
      </c>
    </row>
    <row r="725" spans="2:9" ht="45" customHeight="1" outlineLevel="1" x14ac:dyDescent="0.25">
      <c r="B725" s="52">
        <v>204</v>
      </c>
      <c r="C725" s="25" t="s">
        <v>527</v>
      </c>
      <c r="D725" s="26" t="s">
        <v>566</v>
      </c>
      <c r="E725" s="27" t="s">
        <v>86</v>
      </c>
      <c r="F725" s="28">
        <v>2</v>
      </c>
      <c r="G725" s="28">
        <v>3000</v>
      </c>
      <c r="H725" s="28"/>
      <c r="I725" s="29" t="s">
        <v>26</v>
      </c>
    </row>
    <row r="726" spans="2:9" ht="45" customHeight="1" outlineLevel="1" x14ac:dyDescent="0.25">
      <c r="B726" s="40">
        <v>205</v>
      </c>
      <c r="C726" s="25" t="s">
        <v>536</v>
      </c>
      <c r="D726" s="26" t="s">
        <v>567</v>
      </c>
      <c r="E726" s="27" t="s">
        <v>86</v>
      </c>
      <c r="F726" s="28">
        <v>2</v>
      </c>
      <c r="G726" s="28">
        <v>5000</v>
      </c>
      <c r="H726" s="28"/>
      <c r="I726" s="29" t="s">
        <v>26</v>
      </c>
    </row>
    <row r="727" spans="2:9" ht="45" customHeight="1" outlineLevel="1" x14ac:dyDescent="0.25">
      <c r="B727" s="52">
        <v>206</v>
      </c>
      <c r="C727" s="25" t="s">
        <v>506</v>
      </c>
      <c r="D727" s="26" t="s">
        <v>719</v>
      </c>
      <c r="E727" s="27" t="s">
        <v>80</v>
      </c>
      <c r="F727" s="28">
        <v>2</v>
      </c>
      <c r="G727" s="28">
        <v>4150</v>
      </c>
      <c r="H727" s="28"/>
      <c r="I727" s="29" t="s">
        <v>43</v>
      </c>
    </row>
    <row r="728" spans="2:9" ht="45" customHeight="1" outlineLevel="1" x14ac:dyDescent="0.25">
      <c r="B728" s="40">
        <v>207</v>
      </c>
      <c r="C728" s="25" t="s">
        <v>506</v>
      </c>
      <c r="D728" s="26" t="s">
        <v>720</v>
      </c>
      <c r="E728" s="27" t="s">
        <v>80</v>
      </c>
      <c r="F728" s="28">
        <v>2</v>
      </c>
      <c r="G728" s="28">
        <v>4150</v>
      </c>
      <c r="H728" s="28"/>
      <c r="I728" s="29" t="s">
        <v>43</v>
      </c>
    </row>
    <row r="729" spans="2:9" ht="45" customHeight="1" outlineLevel="1" x14ac:dyDescent="0.25">
      <c r="B729" s="80">
        <v>208</v>
      </c>
      <c r="C729" s="25" t="s">
        <v>506</v>
      </c>
      <c r="D729" s="31" t="s">
        <v>579</v>
      </c>
      <c r="E729" s="81" t="s">
        <v>80</v>
      </c>
      <c r="F729" s="32">
        <v>5</v>
      </c>
      <c r="G729" s="32">
        <v>1900</v>
      </c>
      <c r="H729" s="32"/>
      <c r="I729" s="29" t="s">
        <v>43</v>
      </c>
    </row>
    <row r="730" spans="2:9" ht="45" customHeight="1" outlineLevel="1" x14ac:dyDescent="0.25">
      <c r="B730" s="52">
        <v>209</v>
      </c>
      <c r="C730" s="25" t="s">
        <v>527</v>
      </c>
      <c r="D730" s="31" t="s">
        <v>721</v>
      </c>
      <c r="E730" s="81" t="s">
        <v>80</v>
      </c>
      <c r="F730" s="32">
        <v>2</v>
      </c>
      <c r="G730" s="32"/>
      <c r="H730" s="32"/>
      <c r="I730" s="29" t="s">
        <v>43</v>
      </c>
    </row>
    <row r="731" spans="2:9" ht="45" customHeight="1" outlineLevel="1" x14ac:dyDescent="0.25">
      <c r="B731" s="40">
        <v>210</v>
      </c>
      <c r="C731" s="25" t="s">
        <v>527</v>
      </c>
      <c r="D731" s="31" t="s">
        <v>722</v>
      </c>
      <c r="E731" s="81" t="s">
        <v>80</v>
      </c>
      <c r="F731" s="32">
        <v>2</v>
      </c>
      <c r="G731" s="32"/>
      <c r="H731" s="32"/>
      <c r="I731" s="29" t="s">
        <v>43</v>
      </c>
    </row>
    <row r="732" spans="2:9" ht="45" customHeight="1" outlineLevel="1" x14ac:dyDescent="0.25">
      <c r="B732" s="80">
        <v>211</v>
      </c>
      <c r="C732" s="25" t="s">
        <v>527</v>
      </c>
      <c r="D732" s="31" t="s">
        <v>723</v>
      </c>
      <c r="E732" s="81" t="s">
        <v>80</v>
      </c>
      <c r="F732" s="32">
        <v>5</v>
      </c>
      <c r="G732" s="32"/>
      <c r="H732" s="32"/>
      <c r="I732" s="29" t="s">
        <v>43</v>
      </c>
    </row>
    <row r="733" spans="2:9" ht="45" customHeight="1" outlineLevel="1" x14ac:dyDescent="0.25">
      <c r="B733" s="52">
        <v>212</v>
      </c>
      <c r="C733" s="25" t="s">
        <v>527</v>
      </c>
      <c r="D733" s="26" t="s">
        <v>724</v>
      </c>
      <c r="E733" s="27" t="s">
        <v>80</v>
      </c>
      <c r="F733" s="28">
        <v>5</v>
      </c>
      <c r="G733" s="28"/>
      <c r="H733" s="28"/>
      <c r="I733" s="29" t="s">
        <v>43</v>
      </c>
    </row>
    <row r="734" spans="2:9" ht="45" customHeight="1" outlineLevel="1" x14ac:dyDescent="0.25">
      <c r="B734" s="25">
        <v>213</v>
      </c>
      <c r="C734" s="25">
        <v>38431000</v>
      </c>
      <c r="D734" s="26" t="s">
        <v>725</v>
      </c>
      <c r="E734" s="27" t="s">
        <v>86</v>
      </c>
      <c r="F734" s="28">
        <v>6</v>
      </c>
      <c r="G734" s="28">
        <v>960000</v>
      </c>
      <c r="H734" s="28">
        <f>G734*F734</f>
        <v>5760000</v>
      </c>
      <c r="I734" s="29" t="s">
        <v>43</v>
      </c>
    </row>
    <row r="735" spans="2:9" ht="45" customHeight="1" outlineLevel="1" x14ac:dyDescent="0.25">
      <c r="B735" s="52">
        <v>214</v>
      </c>
      <c r="C735" s="25">
        <v>38431000</v>
      </c>
      <c r="D735" s="26" t="s">
        <v>726</v>
      </c>
      <c r="E735" s="27" t="s">
        <v>86</v>
      </c>
      <c r="F735" s="28">
        <v>1</v>
      </c>
      <c r="G735" s="28">
        <v>950000</v>
      </c>
      <c r="H735" s="28"/>
      <c r="I735" s="29" t="s">
        <v>43</v>
      </c>
    </row>
    <row r="736" spans="2:9" ht="45" customHeight="1" outlineLevel="1" x14ac:dyDescent="0.25">
      <c r="B736" s="25">
        <v>215</v>
      </c>
      <c r="C736" s="25">
        <v>38431000</v>
      </c>
      <c r="D736" s="26" t="s">
        <v>727</v>
      </c>
      <c r="E736" s="27" t="s">
        <v>86</v>
      </c>
      <c r="F736" s="28">
        <v>4</v>
      </c>
      <c r="G736" s="28"/>
      <c r="H736" s="28"/>
      <c r="I736" s="29" t="s">
        <v>43</v>
      </c>
    </row>
    <row r="737" spans="2:9" ht="45" customHeight="1" outlineLevel="1" x14ac:dyDescent="0.25">
      <c r="B737" s="52">
        <v>216</v>
      </c>
      <c r="C737" s="25">
        <v>38431000</v>
      </c>
      <c r="D737" s="26" t="s">
        <v>727</v>
      </c>
      <c r="E737" s="27" t="s">
        <v>86</v>
      </c>
      <c r="F737" s="28">
        <v>4</v>
      </c>
      <c r="G737" s="28"/>
      <c r="H737" s="28"/>
      <c r="I737" s="29" t="s">
        <v>43</v>
      </c>
    </row>
    <row r="738" spans="2:9" ht="45" customHeight="1" outlineLevel="1" x14ac:dyDescent="0.25">
      <c r="B738" s="25">
        <v>217</v>
      </c>
      <c r="C738" s="25">
        <v>38431000</v>
      </c>
      <c r="D738" s="26" t="s">
        <v>727</v>
      </c>
      <c r="E738" s="27" t="s">
        <v>86</v>
      </c>
      <c r="F738" s="28">
        <v>2</v>
      </c>
      <c r="G738" s="28"/>
      <c r="H738" s="28"/>
      <c r="I738" s="29" t="s">
        <v>43</v>
      </c>
    </row>
    <row r="739" spans="2:9" ht="45" customHeight="1" outlineLevel="1" x14ac:dyDescent="0.25">
      <c r="B739" s="52">
        <v>218</v>
      </c>
      <c r="C739" s="25">
        <v>38431000</v>
      </c>
      <c r="D739" s="26" t="s">
        <v>728</v>
      </c>
      <c r="E739" s="27" t="s">
        <v>86</v>
      </c>
      <c r="F739" s="28">
        <v>4</v>
      </c>
      <c r="G739" s="28"/>
      <c r="H739" s="28"/>
      <c r="I739" s="29" t="s">
        <v>43</v>
      </c>
    </row>
    <row r="740" spans="2:9" ht="45" customHeight="1" outlineLevel="1" thickBot="1" x14ac:dyDescent="0.3">
      <c r="B740" s="82">
        <v>219</v>
      </c>
      <c r="C740" s="30" t="s">
        <v>506</v>
      </c>
      <c r="D740" s="31" t="s">
        <v>729</v>
      </c>
      <c r="E740" s="81" t="s">
        <v>80</v>
      </c>
      <c r="F740" s="32">
        <v>6</v>
      </c>
      <c r="G740" s="32"/>
      <c r="H740" s="32"/>
      <c r="I740" s="34" t="s">
        <v>43</v>
      </c>
    </row>
    <row r="741" spans="2:9" ht="45" customHeight="1" thickBot="1" x14ac:dyDescent="0.3">
      <c r="B741" s="14"/>
      <c r="C741" s="83"/>
      <c r="D741" s="3" t="s">
        <v>730</v>
      </c>
      <c r="E741" s="84"/>
      <c r="F741" s="16"/>
      <c r="G741" s="16"/>
      <c r="H741" s="18">
        <f>SUM(H742:H745)</f>
        <v>1674500</v>
      </c>
      <c r="I741" s="19"/>
    </row>
    <row r="742" spans="2:9" ht="45" customHeight="1" x14ac:dyDescent="0.25">
      <c r="B742" s="85">
        <v>1</v>
      </c>
      <c r="C742" s="86">
        <v>38411200</v>
      </c>
      <c r="D742" s="87" t="s">
        <v>731</v>
      </c>
      <c r="E742" s="88" t="s">
        <v>86</v>
      </c>
      <c r="F742" s="89">
        <v>5</v>
      </c>
      <c r="G742" s="89">
        <v>25500</v>
      </c>
      <c r="H742" s="90">
        <f>G742*F742</f>
        <v>127500</v>
      </c>
      <c r="I742" s="91" t="s">
        <v>43</v>
      </c>
    </row>
    <row r="743" spans="2:9" ht="45" customHeight="1" x14ac:dyDescent="0.25">
      <c r="B743" s="40">
        <v>2</v>
      </c>
      <c r="C743" s="92">
        <v>42921180</v>
      </c>
      <c r="D743" s="26" t="s">
        <v>732</v>
      </c>
      <c r="E743" s="27" t="s">
        <v>86</v>
      </c>
      <c r="F743" s="28">
        <v>2</v>
      </c>
      <c r="G743" s="28">
        <v>248500</v>
      </c>
      <c r="H743" s="93">
        <f t="shared" ref="H743:H745" si="26">G743*F743</f>
        <v>497000</v>
      </c>
      <c r="I743" s="29" t="s">
        <v>43</v>
      </c>
    </row>
    <row r="744" spans="2:9" ht="45" customHeight="1" x14ac:dyDescent="0.25">
      <c r="B744" s="40">
        <v>3</v>
      </c>
      <c r="C744" s="92">
        <v>42921180</v>
      </c>
      <c r="D744" s="26" t="s">
        <v>733</v>
      </c>
      <c r="E744" s="27" t="s">
        <v>86</v>
      </c>
      <c r="F744" s="28">
        <v>2</v>
      </c>
      <c r="G744" s="28">
        <v>270000</v>
      </c>
      <c r="H744" s="93">
        <f t="shared" si="26"/>
        <v>540000</v>
      </c>
      <c r="I744" s="29" t="s">
        <v>43</v>
      </c>
    </row>
    <row r="745" spans="2:9" ht="45" customHeight="1" thickBot="1" x14ac:dyDescent="0.3">
      <c r="B745" s="94">
        <v>4</v>
      </c>
      <c r="C745" s="95">
        <v>42921180</v>
      </c>
      <c r="D745" s="96" t="s">
        <v>734</v>
      </c>
      <c r="E745" s="97" t="s">
        <v>86</v>
      </c>
      <c r="F745" s="98">
        <v>3</v>
      </c>
      <c r="G745" s="98">
        <v>170000</v>
      </c>
      <c r="H745" s="99">
        <f t="shared" si="26"/>
        <v>510000</v>
      </c>
      <c r="I745" s="100" t="s">
        <v>43</v>
      </c>
    </row>
    <row r="746" spans="2:9" ht="55.5" customHeight="1" collapsed="1" thickBot="1" x14ac:dyDescent="0.3">
      <c r="B746" s="64"/>
      <c r="C746" s="65"/>
      <c r="D746" s="66" t="s">
        <v>735</v>
      </c>
      <c r="E746" s="65"/>
      <c r="F746" s="67"/>
      <c r="G746" s="68"/>
      <c r="H746" s="69">
        <f>SUM(H747:H794)</f>
        <v>4836060</v>
      </c>
      <c r="I746" s="70"/>
    </row>
    <row r="747" spans="2:9" ht="45" customHeight="1" outlineLevel="1" x14ac:dyDescent="0.25">
      <c r="B747" s="71">
        <v>1</v>
      </c>
      <c r="C747" s="20">
        <v>30197232</v>
      </c>
      <c r="D747" s="21" t="s">
        <v>736</v>
      </c>
      <c r="E747" s="20" t="s">
        <v>737</v>
      </c>
      <c r="F747" s="23">
        <v>1350</v>
      </c>
      <c r="G747" s="36">
        <v>55</v>
      </c>
      <c r="H747" s="36"/>
      <c r="I747" s="24" t="s">
        <v>26</v>
      </c>
    </row>
    <row r="748" spans="2:9" ht="45" customHeight="1" outlineLevel="1" x14ac:dyDescent="0.25">
      <c r="B748" s="40">
        <v>1.1000000000000001</v>
      </c>
      <c r="C748" s="25">
        <v>30197232</v>
      </c>
      <c r="D748" s="21" t="s">
        <v>738</v>
      </c>
      <c r="E748" s="25" t="s">
        <v>737</v>
      </c>
      <c r="F748" s="28">
        <v>500</v>
      </c>
      <c r="G748" s="35">
        <v>55</v>
      </c>
      <c r="H748" s="35">
        <f>G748*F748</f>
        <v>27500</v>
      </c>
      <c r="I748" s="29"/>
    </row>
    <row r="749" spans="2:9" ht="45" customHeight="1" outlineLevel="1" x14ac:dyDescent="0.25">
      <c r="B749" s="40">
        <v>2</v>
      </c>
      <c r="C749" s="25">
        <v>39263000</v>
      </c>
      <c r="D749" s="21" t="s">
        <v>739</v>
      </c>
      <c r="E749" s="25" t="s">
        <v>737</v>
      </c>
      <c r="F749" s="28">
        <v>1000</v>
      </c>
      <c r="G749" s="35">
        <v>579</v>
      </c>
      <c r="H749" s="35">
        <v>579000</v>
      </c>
      <c r="I749" s="29" t="s">
        <v>43</v>
      </c>
    </row>
    <row r="750" spans="2:9" ht="45" customHeight="1" outlineLevel="1" x14ac:dyDescent="0.25">
      <c r="B750" s="40">
        <v>3</v>
      </c>
      <c r="C750" s="25">
        <v>39263000</v>
      </c>
      <c r="D750" s="21" t="s">
        <v>740</v>
      </c>
      <c r="E750" s="25" t="s">
        <v>737</v>
      </c>
      <c r="F750" s="28">
        <v>10</v>
      </c>
      <c r="G750" s="35">
        <v>580</v>
      </c>
      <c r="H750" s="35">
        <v>5800</v>
      </c>
      <c r="I750" s="29" t="s">
        <v>43</v>
      </c>
    </row>
    <row r="751" spans="2:9" ht="45" customHeight="1" outlineLevel="1" x14ac:dyDescent="0.25">
      <c r="B751" s="40">
        <v>4</v>
      </c>
      <c r="C751" s="25" t="s">
        <v>741</v>
      </c>
      <c r="D751" s="21" t="s">
        <v>742</v>
      </c>
      <c r="E751" s="25" t="s">
        <v>737</v>
      </c>
      <c r="F751" s="28">
        <v>5200</v>
      </c>
      <c r="G751" s="35">
        <v>35</v>
      </c>
      <c r="H751" s="35">
        <v>182000</v>
      </c>
      <c r="I751" s="29" t="s">
        <v>43</v>
      </c>
    </row>
    <row r="752" spans="2:9" ht="45" customHeight="1" outlineLevel="1" x14ac:dyDescent="0.25">
      <c r="B752" s="40">
        <v>5</v>
      </c>
      <c r="C752" s="25" t="s">
        <v>741</v>
      </c>
      <c r="D752" s="21" t="s">
        <v>743</v>
      </c>
      <c r="E752" s="25" t="s">
        <v>737</v>
      </c>
      <c r="F752" s="28">
        <v>200</v>
      </c>
      <c r="G752" s="35">
        <v>35</v>
      </c>
      <c r="H752" s="35">
        <v>7000</v>
      </c>
      <c r="I752" s="29" t="s">
        <v>43</v>
      </c>
    </row>
    <row r="753" spans="2:9" ht="45" customHeight="1" outlineLevel="1" x14ac:dyDescent="0.25">
      <c r="B753" s="40">
        <v>6</v>
      </c>
      <c r="C753" s="25" t="s">
        <v>741</v>
      </c>
      <c r="D753" s="21" t="s">
        <v>744</v>
      </c>
      <c r="E753" s="25" t="s">
        <v>737</v>
      </c>
      <c r="F753" s="28">
        <v>200</v>
      </c>
      <c r="G753" s="35">
        <v>35</v>
      </c>
      <c r="H753" s="35">
        <v>7000</v>
      </c>
      <c r="I753" s="29" t="s">
        <v>43</v>
      </c>
    </row>
    <row r="754" spans="2:9" ht="45" customHeight="1" outlineLevel="1" x14ac:dyDescent="0.25">
      <c r="B754" s="40">
        <v>7</v>
      </c>
      <c r="C754" s="25" t="s">
        <v>741</v>
      </c>
      <c r="D754" s="21" t="s">
        <v>745</v>
      </c>
      <c r="E754" s="25" t="s">
        <v>737</v>
      </c>
      <c r="F754" s="28">
        <v>100</v>
      </c>
      <c r="G754" s="35">
        <v>90</v>
      </c>
      <c r="H754" s="35">
        <v>9000</v>
      </c>
      <c r="I754" s="29" t="s">
        <v>43</v>
      </c>
    </row>
    <row r="755" spans="2:9" ht="45" customHeight="1" outlineLevel="1" x14ac:dyDescent="0.25">
      <c r="B755" s="40">
        <v>8</v>
      </c>
      <c r="C755" s="25" t="s">
        <v>746</v>
      </c>
      <c r="D755" s="21" t="s">
        <v>747</v>
      </c>
      <c r="E755" s="25" t="s">
        <v>737</v>
      </c>
      <c r="F755" s="28">
        <v>800</v>
      </c>
      <c r="G755" s="35">
        <v>60</v>
      </c>
      <c r="H755" s="35">
        <f>F755*G755</f>
        <v>48000</v>
      </c>
      <c r="I755" s="29" t="s">
        <v>43</v>
      </c>
    </row>
    <row r="756" spans="2:9" ht="45" customHeight="1" outlineLevel="1" x14ac:dyDescent="0.25">
      <c r="B756" s="40">
        <v>9</v>
      </c>
      <c r="C756" s="25" t="s">
        <v>746</v>
      </c>
      <c r="D756" s="21" t="s">
        <v>748</v>
      </c>
      <c r="E756" s="25" t="s">
        <v>737</v>
      </c>
      <c r="F756" s="28">
        <v>800</v>
      </c>
      <c r="G756" s="35">
        <v>530</v>
      </c>
      <c r="H756" s="35">
        <f>G756*F756</f>
        <v>424000</v>
      </c>
      <c r="I756" s="29" t="s">
        <v>26</v>
      </c>
    </row>
    <row r="757" spans="2:9" ht="45" customHeight="1" outlineLevel="1" x14ac:dyDescent="0.25">
      <c r="B757" s="40">
        <v>10</v>
      </c>
      <c r="C757" s="25">
        <v>22852000</v>
      </c>
      <c r="D757" s="21" t="s">
        <v>749</v>
      </c>
      <c r="E757" s="25" t="s">
        <v>737</v>
      </c>
      <c r="F757" s="28">
        <v>160</v>
      </c>
      <c r="G757" s="35">
        <v>210</v>
      </c>
      <c r="H757" s="35">
        <f>F757*G757</f>
        <v>33600</v>
      </c>
      <c r="I757" s="29" t="s">
        <v>43</v>
      </c>
    </row>
    <row r="758" spans="2:9" ht="45" customHeight="1" outlineLevel="1" x14ac:dyDescent="0.25">
      <c r="B758" s="40">
        <v>11</v>
      </c>
      <c r="C758" s="25">
        <v>22852000</v>
      </c>
      <c r="D758" s="21" t="s">
        <v>750</v>
      </c>
      <c r="E758" s="25" t="s">
        <v>737</v>
      </c>
      <c r="F758" s="28">
        <v>30</v>
      </c>
      <c r="G758" s="35">
        <v>550</v>
      </c>
      <c r="H758" s="35">
        <f>G758*F758</f>
        <v>16500</v>
      </c>
      <c r="I758" s="29" t="s">
        <v>26</v>
      </c>
    </row>
    <row r="759" spans="2:9" ht="45" customHeight="1" outlineLevel="1" x14ac:dyDescent="0.25">
      <c r="B759" s="40">
        <v>12</v>
      </c>
      <c r="C759" s="25">
        <v>30197231</v>
      </c>
      <c r="D759" s="21" t="s">
        <v>751</v>
      </c>
      <c r="E759" s="25" t="s">
        <v>737</v>
      </c>
      <c r="F759" s="28">
        <v>50</v>
      </c>
      <c r="G759" s="35">
        <v>820</v>
      </c>
      <c r="H759" s="35">
        <f>G759*F759</f>
        <v>41000</v>
      </c>
      <c r="I759" s="29" t="s">
        <v>26</v>
      </c>
    </row>
    <row r="760" spans="2:9" ht="45" customHeight="1" outlineLevel="1" x14ac:dyDescent="0.25">
      <c r="B760" s="40">
        <v>13</v>
      </c>
      <c r="C760" s="25">
        <v>30192740</v>
      </c>
      <c r="D760" s="21" t="s">
        <v>752</v>
      </c>
      <c r="E760" s="25" t="s">
        <v>753</v>
      </c>
      <c r="F760" s="28">
        <v>2000</v>
      </c>
      <c r="G760" s="35">
        <v>1400</v>
      </c>
      <c r="H760" s="35">
        <f>F760*G760</f>
        <v>2800000</v>
      </c>
      <c r="I760" s="29" t="s">
        <v>43</v>
      </c>
    </row>
    <row r="761" spans="2:9" ht="45" customHeight="1" outlineLevel="1" x14ac:dyDescent="0.25">
      <c r="B761" s="40">
        <v>14</v>
      </c>
      <c r="C761" s="25">
        <v>30192740</v>
      </c>
      <c r="D761" s="21" t="s">
        <v>754</v>
      </c>
      <c r="E761" s="25" t="s">
        <v>753</v>
      </c>
      <c r="F761" s="28">
        <v>40</v>
      </c>
      <c r="G761" s="35">
        <v>3200</v>
      </c>
      <c r="H761" s="35">
        <f t="shared" ref="H761:H762" si="27">G761*F761</f>
        <v>128000</v>
      </c>
      <c r="I761" s="29" t="s">
        <v>26</v>
      </c>
    </row>
    <row r="762" spans="2:9" ht="45" customHeight="1" outlineLevel="1" x14ac:dyDescent="0.25">
      <c r="B762" s="40">
        <v>15</v>
      </c>
      <c r="C762" s="25" t="s">
        <v>755</v>
      </c>
      <c r="D762" s="21" t="s">
        <v>756</v>
      </c>
      <c r="E762" s="25" t="s">
        <v>737</v>
      </c>
      <c r="F762" s="28">
        <v>400</v>
      </c>
      <c r="G762" s="35">
        <v>8.5</v>
      </c>
      <c r="H762" s="35">
        <f t="shared" si="27"/>
        <v>3400</v>
      </c>
      <c r="I762" s="29" t="s">
        <v>26</v>
      </c>
    </row>
    <row r="763" spans="2:9" ht="45" customHeight="1" outlineLevel="1" x14ac:dyDescent="0.25">
      <c r="B763" s="40">
        <v>16</v>
      </c>
      <c r="C763" s="25">
        <v>30197321</v>
      </c>
      <c r="D763" s="21" t="s">
        <v>757</v>
      </c>
      <c r="E763" s="25" t="s">
        <v>737</v>
      </c>
      <c r="F763" s="28">
        <v>100</v>
      </c>
      <c r="G763" s="35">
        <v>420</v>
      </c>
      <c r="H763" s="35"/>
      <c r="I763" s="29" t="s">
        <v>26</v>
      </c>
    </row>
    <row r="764" spans="2:9" ht="45" customHeight="1" outlineLevel="1" x14ac:dyDescent="0.25">
      <c r="B764" s="40">
        <v>17</v>
      </c>
      <c r="C764" s="25">
        <v>30197321</v>
      </c>
      <c r="D764" s="21" t="s">
        <v>758</v>
      </c>
      <c r="E764" s="25" t="s">
        <v>737</v>
      </c>
      <c r="F764" s="28">
        <v>50</v>
      </c>
      <c r="G764" s="35">
        <v>780</v>
      </c>
      <c r="H764" s="35"/>
      <c r="I764" s="29" t="s">
        <v>26</v>
      </c>
    </row>
    <row r="765" spans="2:9" ht="45" customHeight="1" outlineLevel="1" x14ac:dyDescent="0.25">
      <c r="B765" s="40">
        <v>17.100000000000001</v>
      </c>
      <c r="C765" s="25">
        <v>30197321</v>
      </c>
      <c r="D765" s="21" t="s">
        <v>759</v>
      </c>
      <c r="E765" s="25" t="s">
        <v>737</v>
      </c>
      <c r="F765" s="28">
        <v>50</v>
      </c>
      <c r="G765" s="35">
        <v>780</v>
      </c>
      <c r="H765" s="35">
        <f>G765*F765</f>
        <v>39000</v>
      </c>
      <c r="I765" s="29" t="s">
        <v>26</v>
      </c>
    </row>
    <row r="766" spans="2:9" ht="45" customHeight="1" outlineLevel="1" x14ac:dyDescent="0.25">
      <c r="B766" s="40">
        <v>18</v>
      </c>
      <c r="C766" s="25">
        <v>30190000</v>
      </c>
      <c r="D766" s="21" t="s">
        <v>760</v>
      </c>
      <c r="E766" s="25" t="s">
        <v>753</v>
      </c>
      <c r="F766" s="28">
        <v>400</v>
      </c>
      <c r="G766" s="35">
        <v>50</v>
      </c>
      <c r="H766" s="35"/>
      <c r="I766" s="29" t="s">
        <v>26</v>
      </c>
    </row>
    <row r="767" spans="2:9" ht="45" customHeight="1" outlineLevel="1" x14ac:dyDescent="0.25">
      <c r="B767" s="40">
        <v>19</v>
      </c>
      <c r="C767" s="25">
        <v>30190000</v>
      </c>
      <c r="D767" s="21" t="s">
        <v>761</v>
      </c>
      <c r="E767" s="25" t="s">
        <v>753</v>
      </c>
      <c r="F767" s="28">
        <v>300</v>
      </c>
      <c r="G767" s="35">
        <v>65</v>
      </c>
      <c r="H767" s="35">
        <f>F767*G767</f>
        <v>19500</v>
      </c>
      <c r="I767" s="29" t="s">
        <v>43</v>
      </c>
    </row>
    <row r="768" spans="2:9" ht="45" customHeight="1" outlineLevel="1" x14ac:dyDescent="0.25">
      <c r="B768" s="40">
        <v>20</v>
      </c>
      <c r="C768" s="25">
        <v>30190000</v>
      </c>
      <c r="D768" s="21" t="s">
        <v>762</v>
      </c>
      <c r="E768" s="25" t="s">
        <v>753</v>
      </c>
      <c r="F768" s="28">
        <v>40</v>
      </c>
      <c r="G768" s="35">
        <v>60</v>
      </c>
      <c r="H768" s="41"/>
      <c r="I768" s="29" t="s">
        <v>43</v>
      </c>
    </row>
    <row r="769" spans="2:9" ht="45" customHeight="1" outlineLevel="1" x14ac:dyDescent="0.25">
      <c r="B769" s="40">
        <v>21</v>
      </c>
      <c r="C769" s="25">
        <v>30190000</v>
      </c>
      <c r="D769" s="21" t="s">
        <v>763</v>
      </c>
      <c r="E769" s="25" t="s">
        <v>753</v>
      </c>
      <c r="F769" s="28">
        <v>40</v>
      </c>
      <c r="G769" s="35">
        <v>50</v>
      </c>
      <c r="H769" s="35"/>
      <c r="I769" s="29" t="s">
        <v>26</v>
      </c>
    </row>
    <row r="770" spans="2:9" ht="45" customHeight="1" outlineLevel="1" x14ac:dyDescent="0.25">
      <c r="B770" s="40">
        <v>22</v>
      </c>
      <c r="C770" s="25" t="s">
        <v>764</v>
      </c>
      <c r="D770" s="21" t="s">
        <v>765</v>
      </c>
      <c r="E770" s="25" t="s">
        <v>737</v>
      </c>
      <c r="F770" s="28">
        <v>400</v>
      </c>
      <c r="G770" s="35">
        <v>105</v>
      </c>
      <c r="H770" s="35">
        <f>F770*G770</f>
        <v>42000</v>
      </c>
      <c r="I770" s="29" t="s">
        <v>43</v>
      </c>
    </row>
    <row r="771" spans="2:9" ht="45" customHeight="1" outlineLevel="1" x14ac:dyDescent="0.25">
      <c r="B771" s="40">
        <v>23</v>
      </c>
      <c r="C771" s="25" t="s">
        <v>766</v>
      </c>
      <c r="D771" s="21" t="s">
        <v>767</v>
      </c>
      <c r="E771" s="25" t="s">
        <v>737</v>
      </c>
      <c r="F771" s="28">
        <v>400</v>
      </c>
      <c r="G771" s="35">
        <v>30</v>
      </c>
      <c r="H771" s="35">
        <f>F771*G771</f>
        <v>12000</v>
      </c>
      <c r="I771" s="29" t="s">
        <v>43</v>
      </c>
    </row>
    <row r="772" spans="2:9" ht="45" customHeight="1" outlineLevel="1" x14ac:dyDescent="0.25">
      <c r="B772" s="40">
        <v>24</v>
      </c>
      <c r="C772" s="25">
        <v>30192230</v>
      </c>
      <c r="D772" s="21" t="s">
        <v>768</v>
      </c>
      <c r="E772" s="25" t="s">
        <v>737</v>
      </c>
      <c r="F772" s="28">
        <v>40</v>
      </c>
      <c r="G772" s="35">
        <v>420</v>
      </c>
      <c r="H772" s="35"/>
      <c r="I772" s="29" t="s">
        <v>26</v>
      </c>
    </row>
    <row r="773" spans="2:9" ht="45" customHeight="1" outlineLevel="1" x14ac:dyDescent="0.25">
      <c r="B773" s="40">
        <v>25</v>
      </c>
      <c r="C773" s="25" t="s">
        <v>769</v>
      </c>
      <c r="D773" s="21" t="s">
        <v>770</v>
      </c>
      <c r="E773" s="25" t="s">
        <v>737</v>
      </c>
      <c r="F773" s="28">
        <v>100</v>
      </c>
      <c r="G773" s="35">
        <v>60</v>
      </c>
      <c r="H773" s="35"/>
      <c r="I773" s="29" t="s">
        <v>26</v>
      </c>
    </row>
    <row r="774" spans="2:9" ht="45" customHeight="1" outlineLevel="1" x14ac:dyDescent="0.25">
      <c r="B774" s="40">
        <v>26</v>
      </c>
      <c r="C774" s="25" t="s">
        <v>771</v>
      </c>
      <c r="D774" s="21" t="s">
        <v>772</v>
      </c>
      <c r="E774" s="25" t="s">
        <v>737</v>
      </c>
      <c r="F774" s="28">
        <v>200</v>
      </c>
      <c r="G774" s="35">
        <v>245</v>
      </c>
      <c r="H774" s="35"/>
      <c r="I774" s="29" t="s">
        <v>26</v>
      </c>
    </row>
    <row r="775" spans="2:9" ht="45" customHeight="1" outlineLevel="1" x14ac:dyDescent="0.25">
      <c r="B775" s="40">
        <v>26.1</v>
      </c>
      <c r="C775" s="25" t="s">
        <v>771</v>
      </c>
      <c r="D775" s="21" t="s">
        <v>773</v>
      </c>
      <c r="E775" s="25" t="s">
        <v>737</v>
      </c>
      <c r="F775" s="28">
        <v>200</v>
      </c>
      <c r="G775" s="35">
        <v>245</v>
      </c>
      <c r="H775" s="35">
        <f>G775*F775</f>
        <v>49000</v>
      </c>
      <c r="I775" s="29" t="s">
        <v>26</v>
      </c>
    </row>
    <row r="776" spans="2:9" ht="45" customHeight="1" outlineLevel="1" x14ac:dyDescent="0.25">
      <c r="B776" s="40">
        <v>27</v>
      </c>
      <c r="C776" s="25" t="s">
        <v>771</v>
      </c>
      <c r="D776" s="21" t="s">
        <v>774</v>
      </c>
      <c r="E776" s="25" t="s">
        <v>737</v>
      </c>
      <c r="F776" s="28">
        <v>300</v>
      </c>
      <c r="G776" s="35">
        <v>175</v>
      </c>
      <c r="H776" s="35"/>
      <c r="I776" s="29" t="s">
        <v>26</v>
      </c>
    </row>
    <row r="777" spans="2:9" ht="45" customHeight="1" outlineLevel="1" x14ac:dyDescent="0.25">
      <c r="B777" s="40">
        <v>27.1</v>
      </c>
      <c r="C777" s="25" t="s">
        <v>771</v>
      </c>
      <c r="D777" s="21" t="s">
        <v>775</v>
      </c>
      <c r="E777" s="25" t="s">
        <v>737</v>
      </c>
      <c r="F777" s="28">
        <v>100</v>
      </c>
      <c r="G777" s="35">
        <v>175</v>
      </c>
      <c r="H777" s="35">
        <f>G777*F777</f>
        <v>17500</v>
      </c>
      <c r="I777" s="29" t="s">
        <v>26</v>
      </c>
    </row>
    <row r="778" spans="2:9" ht="45" customHeight="1" outlineLevel="1" x14ac:dyDescent="0.25">
      <c r="B778" s="40">
        <v>28</v>
      </c>
      <c r="C778" s="25" t="s">
        <v>771</v>
      </c>
      <c r="D778" s="21" t="s">
        <v>776</v>
      </c>
      <c r="E778" s="25" t="s">
        <v>737</v>
      </c>
      <c r="F778" s="28">
        <v>80</v>
      </c>
      <c r="G778" s="35">
        <v>35</v>
      </c>
      <c r="H778" s="35">
        <f>G778*F778</f>
        <v>2800</v>
      </c>
      <c r="I778" s="29" t="s">
        <v>26</v>
      </c>
    </row>
    <row r="779" spans="2:9" ht="45" customHeight="1" outlineLevel="1" x14ac:dyDescent="0.25">
      <c r="B779" s="40">
        <v>29</v>
      </c>
      <c r="C779" s="25" t="s">
        <v>777</v>
      </c>
      <c r="D779" s="21" t="s">
        <v>778</v>
      </c>
      <c r="E779" s="25" t="s">
        <v>753</v>
      </c>
      <c r="F779" s="28">
        <v>500</v>
      </c>
      <c r="G779" s="35">
        <v>850</v>
      </c>
      <c r="H779" s="35"/>
      <c r="I779" s="29" t="s">
        <v>26</v>
      </c>
    </row>
    <row r="780" spans="2:9" ht="45" customHeight="1" outlineLevel="1" x14ac:dyDescent="0.25">
      <c r="B780" s="40">
        <v>30</v>
      </c>
      <c r="C780" s="25" t="s">
        <v>779</v>
      </c>
      <c r="D780" s="21" t="s">
        <v>780</v>
      </c>
      <c r="E780" s="25" t="s">
        <v>737</v>
      </c>
      <c r="F780" s="28">
        <v>490</v>
      </c>
      <c r="G780" s="35">
        <v>115</v>
      </c>
      <c r="H780" s="35">
        <f>G780*F780</f>
        <v>56350</v>
      </c>
      <c r="I780" s="29" t="s">
        <v>26</v>
      </c>
    </row>
    <row r="781" spans="2:9" ht="45" customHeight="1" outlineLevel="1" x14ac:dyDescent="0.25">
      <c r="B781" s="40">
        <v>31</v>
      </c>
      <c r="C781" s="25" t="s">
        <v>781</v>
      </c>
      <c r="D781" s="21" t="s">
        <v>782</v>
      </c>
      <c r="E781" s="25" t="s">
        <v>737</v>
      </c>
      <c r="F781" s="28">
        <v>530</v>
      </c>
      <c r="G781" s="35">
        <f>H781/F781</f>
        <v>145</v>
      </c>
      <c r="H781" s="35">
        <v>76850</v>
      </c>
      <c r="I781" s="29" t="s">
        <v>43</v>
      </c>
    </row>
    <row r="782" spans="2:9" ht="45" customHeight="1" outlineLevel="1" x14ac:dyDescent="0.25">
      <c r="B782" s="40">
        <v>32</v>
      </c>
      <c r="C782" s="25">
        <v>30199420</v>
      </c>
      <c r="D782" s="21" t="s">
        <v>783</v>
      </c>
      <c r="E782" s="25" t="s">
        <v>753</v>
      </c>
      <c r="F782" s="28">
        <v>500</v>
      </c>
      <c r="G782" s="35">
        <v>110</v>
      </c>
      <c r="H782" s="35"/>
      <c r="I782" s="29" t="s">
        <v>26</v>
      </c>
    </row>
    <row r="783" spans="2:9" ht="45" customHeight="1" outlineLevel="1" x14ac:dyDescent="0.25">
      <c r="B783" s="40">
        <v>33</v>
      </c>
      <c r="C783" s="25">
        <v>30199420</v>
      </c>
      <c r="D783" s="21" t="s">
        <v>784</v>
      </c>
      <c r="E783" s="25" t="s">
        <v>737</v>
      </c>
      <c r="F783" s="28">
        <v>500</v>
      </c>
      <c r="G783" s="35">
        <v>195</v>
      </c>
      <c r="H783" s="35"/>
      <c r="I783" s="29" t="s">
        <v>26</v>
      </c>
    </row>
    <row r="784" spans="2:9" ht="45" customHeight="1" outlineLevel="1" x14ac:dyDescent="0.25">
      <c r="B784" s="40">
        <v>34</v>
      </c>
      <c r="C784" s="101">
        <v>22811150</v>
      </c>
      <c r="D784" s="21" t="s">
        <v>785</v>
      </c>
      <c r="E784" s="25" t="s">
        <v>737</v>
      </c>
      <c r="F784" s="28">
        <v>170</v>
      </c>
      <c r="G784" s="35">
        <v>165</v>
      </c>
      <c r="H784" s="35">
        <f>G784*F784</f>
        <v>28050</v>
      </c>
      <c r="I784" s="29" t="s">
        <v>26</v>
      </c>
    </row>
    <row r="785" spans="2:9" ht="45" customHeight="1" outlineLevel="1" x14ac:dyDescent="0.25">
      <c r="B785" s="40">
        <v>35</v>
      </c>
      <c r="C785" s="101">
        <v>22811150</v>
      </c>
      <c r="D785" s="21" t="s">
        <v>786</v>
      </c>
      <c r="E785" s="25" t="s">
        <v>737</v>
      </c>
      <c r="F785" s="28">
        <v>70</v>
      </c>
      <c r="G785" s="35">
        <v>950</v>
      </c>
      <c r="H785" s="35">
        <f>G785*F785</f>
        <v>66500</v>
      </c>
      <c r="I785" s="29" t="s">
        <v>26</v>
      </c>
    </row>
    <row r="786" spans="2:9" ht="45" customHeight="1" outlineLevel="1" x14ac:dyDescent="0.25">
      <c r="B786" s="40">
        <v>36</v>
      </c>
      <c r="C786" s="25">
        <v>42991310</v>
      </c>
      <c r="D786" s="21" t="s">
        <v>787</v>
      </c>
      <c r="E786" s="25" t="s">
        <v>753</v>
      </c>
      <c r="F786" s="28">
        <v>2</v>
      </c>
      <c r="G786" s="35">
        <v>6000</v>
      </c>
      <c r="H786" s="35">
        <f>G786*F786</f>
        <v>12000</v>
      </c>
      <c r="I786" s="29" t="s">
        <v>26</v>
      </c>
    </row>
    <row r="787" spans="2:9" ht="45" customHeight="1" outlineLevel="1" x14ac:dyDescent="0.25">
      <c r="B787" s="40">
        <v>37</v>
      </c>
      <c r="C787" s="25">
        <v>42991310</v>
      </c>
      <c r="D787" s="21" t="s">
        <v>788</v>
      </c>
      <c r="E787" s="25" t="s">
        <v>753</v>
      </c>
      <c r="F787" s="28">
        <v>1</v>
      </c>
      <c r="G787" s="35">
        <v>2500</v>
      </c>
      <c r="H787" s="35">
        <v>2500</v>
      </c>
      <c r="I787" s="29" t="s">
        <v>43</v>
      </c>
    </row>
    <row r="788" spans="2:9" ht="45" customHeight="1" outlineLevel="1" x14ac:dyDescent="0.25">
      <c r="B788" s="40">
        <v>38</v>
      </c>
      <c r="C788" s="25">
        <v>30232450</v>
      </c>
      <c r="D788" s="26" t="s">
        <v>789</v>
      </c>
      <c r="E788" s="102" t="s">
        <v>86</v>
      </c>
      <c r="F788" s="28">
        <v>24</v>
      </c>
      <c r="G788" s="35">
        <v>1200</v>
      </c>
      <c r="H788" s="41"/>
      <c r="I788" s="29" t="s">
        <v>43</v>
      </c>
    </row>
    <row r="789" spans="2:9" ht="45" customHeight="1" outlineLevel="1" x14ac:dyDescent="0.25">
      <c r="B789" s="40">
        <v>39</v>
      </c>
      <c r="C789" s="25" t="s">
        <v>790</v>
      </c>
      <c r="D789" s="21" t="s">
        <v>791</v>
      </c>
      <c r="E789" s="25" t="s">
        <v>80</v>
      </c>
      <c r="F789" s="28">
        <v>135</v>
      </c>
      <c r="G789" s="28">
        <v>90</v>
      </c>
      <c r="H789" s="28">
        <f>G789*F789</f>
        <v>12150</v>
      </c>
      <c r="I789" s="29" t="s">
        <v>26</v>
      </c>
    </row>
    <row r="790" spans="2:9" ht="45" customHeight="1" outlineLevel="1" x14ac:dyDescent="0.25">
      <c r="B790" s="40">
        <v>40</v>
      </c>
      <c r="C790" s="25" t="s">
        <v>790</v>
      </c>
      <c r="D790" s="21" t="s">
        <v>792</v>
      </c>
      <c r="E790" s="25" t="s">
        <v>80</v>
      </c>
      <c r="F790" s="28">
        <v>45</v>
      </c>
      <c r="G790" s="28">
        <v>110</v>
      </c>
      <c r="H790" s="28">
        <f>F790*G790</f>
        <v>4950</v>
      </c>
      <c r="I790" s="29" t="s">
        <v>26</v>
      </c>
    </row>
    <row r="791" spans="2:9" ht="45" customHeight="1" outlineLevel="1" x14ac:dyDescent="0.25">
      <c r="B791" s="40">
        <v>41</v>
      </c>
      <c r="C791" s="25" t="s">
        <v>790</v>
      </c>
      <c r="D791" s="21" t="s">
        <v>793</v>
      </c>
      <c r="E791" s="25" t="s">
        <v>80</v>
      </c>
      <c r="F791" s="28">
        <v>39</v>
      </c>
      <c r="G791" s="28">
        <f>H791/F791</f>
        <v>100</v>
      </c>
      <c r="H791" s="28">
        <v>3900</v>
      </c>
      <c r="I791" s="29" t="s">
        <v>43</v>
      </c>
    </row>
    <row r="792" spans="2:9" ht="45" customHeight="1" outlineLevel="1" x14ac:dyDescent="0.25">
      <c r="B792" s="25">
        <v>42</v>
      </c>
      <c r="C792" s="25" t="s">
        <v>790</v>
      </c>
      <c r="D792" s="26" t="s">
        <v>794</v>
      </c>
      <c r="E792" s="25" t="s">
        <v>80</v>
      </c>
      <c r="F792" s="28">
        <v>11</v>
      </c>
      <c r="G792" s="28">
        <v>110</v>
      </c>
      <c r="H792" s="28">
        <f>F792*G792</f>
        <v>1210</v>
      </c>
      <c r="I792" s="29" t="s">
        <v>26</v>
      </c>
    </row>
    <row r="793" spans="2:9" ht="45" customHeight="1" outlineLevel="1" x14ac:dyDescent="0.25">
      <c r="B793" s="25">
        <v>43</v>
      </c>
      <c r="C793" s="101">
        <v>22811150</v>
      </c>
      <c r="D793" s="26" t="s">
        <v>795</v>
      </c>
      <c r="E793" s="25" t="s">
        <v>86</v>
      </c>
      <c r="F793" s="28">
        <v>100</v>
      </c>
      <c r="G793" s="32">
        <v>390</v>
      </c>
      <c r="H793" s="32">
        <f>F793*G793</f>
        <v>39000</v>
      </c>
      <c r="I793" s="29" t="s">
        <v>43</v>
      </c>
    </row>
    <row r="794" spans="2:9" ht="45" customHeight="1" outlineLevel="1" thickBot="1" x14ac:dyDescent="0.3">
      <c r="B794" s="30">
        <v>44</v>
      </c>
      <c r="C794" s="30">
        <v>22852000</v>
      </c>
      <c r="D794" s="31" t="s">
        <v>796</v>
      </c>
      <c r="E794" s="30" t="s">
        <v>86</v>
      </c>
      <c r="F794" s="32">
        <v>100</v>
      </c>
      <c r="G794" s="32">
        <v>390</v>
      </c>
      <c r="H794" s="32">
        <f>F794*G794</f>
        <v>39000</v>
      </c>
      <c r="I794" s="29" t="s">
        <v>43</v>
      </c>
    </row>
    <row r="795" spans="2:9" ht="45" customHeight="1" thickBot="1" x14ac:dyDescent="0.3">
      <c r="B795" s="14"/>
      <c r="C795" s="15"/>
      <c r="D795" s="3" t="s">
        <v>797</v>
      </c>
      <c r="E795" s="15"/>
      <c r="F795" s="16"/>
      <c r="G795" s="17"/>
      <c r="H795" s="18">
        <f>SUM(H796:H831)</f>
        <v>49644629.827</v>
      </c>
      <c r="I795" s="19"/>
    </row>
    <row r="796" spans="2:9" ht="45" customHeight="1" outlineLevel="1" x14ac:dyDescent="0.25">
      <c r="B796" s="71">
        <v>1</v>
      </c>
      <c r="C796" s="20" t="s">
        <v>798</v>
      </c>
      <c r="D796" s="21" t="s">
        <v>799</v>
      </c>
      <c r="E796" s="20" t="s">
        <v>208</v>
      </c>
      <c r="F796" s="23">
        <v>32000</v>
      </c>
      <c r="G796" s="36">
        <v>339.8</v>
      </c>
      <c r="H796" s="23"/>
      <c r="I796" s="24" t="s">
        <v>26</v>
      </c>
    </row>
    <row r="797" spans="2:9" ht="45" customHeight="1" outlineLevel="1" x14ac:dyDescent="0.25">
      <c r="B797" s="71">
        <v>1.1000000000000001</v>
      </c>
      <c r="C797" s="20" t="s">
        <v>798</v>
      </c>
      <c r="D797" s="21" t="s">
        <v>800</v>
      </c>
      <c r="E797" s="20" t="s">
        <v>208</v>
      </c>
      <c r="F797" s="23">
        <v>33000</v>
      </c>
      <c r="G797" s="36">
        <v>339.8</v>
      </c>
      <c r="H797" s="23">
        <f>F797*G797</f>
        <v>11213400</v>
      </c>
      <c r="I797" s="24" t="s">
        <v>26</v>
      </c>
    </row>
    <row r="798" spans="2:9" ht="45" customHeight="1" outlineLevel="1" x14ac:dyDescent="0.25">
      <c r="B798" s="40">
        <v>2</v>
      </c>
      <c r="C798" s="25" t="s">
        <v>798</v>
      </c>
      <c r="D798" s="21" t="s">
        <v>800</v>
      </c>
      <c r="E798" s="25" t="s">
        <v>208</v>
      </c>
      <c r="F798" s="28">
        <v>66000</v>
      </c>
      <c r="G798" s="35">
        <v>339.8</v>
      </c>
      <c r="H798" s="28">
        <f>F798*G798</f>
        <v>22426800</v>
      </c>
      <c r="I798" s="29" t="s">
        <v>26</v>
      </c>
    </row>
    <row r="799" spans="2:9" ht="45" customHeight="1" outlineLevel="1" x14ac:dyDescent="0.25">
      <c r="B799" s="40">
        <v>3</v>
      </c>
      <c r="C799" s="25">
        <v>9134200</v>
      </c>
      <c r="D799" s="21" t="s">
        <v>801</v>
      </c>
      <c r="E799" s="25" t="s">
        <v>208</v>
      </c>
      <c r="F799" s="28">
        <v>2000</v>
      </c>
      <c r="G799" s="35">
        <v>284</v>
      </c>
      <c r="H799" s="28">
        <f>F799*G799</f>
        <v>568000</v>
      </c>
      <c r="I799" s="29" t="s">
        <v>26</v>
      </c>
    </row>
    <row r="800" spans="2:9" ht="45" customHeight="1" outlineLevel="1" x14ac:dyDescent="0.25">
      <c r="B800" s="40">
        <v>4</v>
      </c>
      <c r="C800" s="25">
        <v>9134200</v>
      </c>
      <c r="D800" s="21" t="s">
        <v>801</v>
      </c>
      <c r="E800" s="25" t="s">
        <v>208</v>
      </c>
      <c r="F800" s="28">
        <v>3500</v>
      </c>
      <c r="G800" s="35">
        <v>340</v>
      </c>
      <c r="H800" s="28">
        <f>F800*G800</f>
        <v>1190000</v>
      </c>
      <c r="I800" s="29" t="s">
        <v>43</v>
      </c>
    </row>
    <row r="801" spans="2:9" ht="45" customHeight="1" outlineLevel="1" x14ac:dyDescent="0.25">
      <c r="B801" s="40">
        <v>5</v>
      </c>
      <c r="C801" s="25" t="s">
        <v>802</v>
      </c>
      <c r="D801" s="21" t="s">
        <v>803</v>
      </c>
      <c r="E801" s="25" t="s">
        <v>804</v>
      </c>
      <c r="F801" s="28">
        <v>12750</v>
      </c>
      <c r="G801" s="35">
        <v>190</v>
      </c>
      <c r="H801" s="28"/>
      <c r="I801" s="29" t="s">
        <v>26</v>
      </c>
    </row>
    <row r="802" spans="2:9" ht="45" customHeight="1" outlineLevel="1" x14ac:dyDescent="0.25">
      <c r="B802" s="40">
        <v>5.0999999999999996</v>
      </c>
      <c r="C802" s="25" t="s">
        <v>802</v>
      </c>
      <c r="D802" s="21" t="s">
        <v>805</v>
      </c>
      <c r="E802" s="25" t="s">
        <v>804</v>
      </c>
      <c r="F802" s="28">
        <v>13500</v>
      </c>
      <c r="G802" s="35">
        <v>190</v>
      </c>
      <c r="H802" s="28">
        <f>F802*G802</f>
        <v>2565000</v>
      </c>
      <c r="I802" s="29" t="s">
        <v>26</v>
      </c>
    </row>
    <row r="803" spans="2:9" ht="45" customHeight="1" outlineLevel="1" x14ac:dyDescent="0.25">
      <c r="B803" s="40">
        <v>6</v>
      </c>
      <c r="C803" s="25" t="s">
        <v>802</v>
      </c>
      <c r="D803" s="21" t="s">
        <v>806</v>
      </c>
      <c r="E803" s="25" t="s">
        <v>804</v>
      </c>
      <c r="F803" s="28">
        <v>2700</v>
      </c>
      <c r="G803" s="35">
        <v>180</v>
      </c>
      <c r="H803" s="28">
        <f>G803*F803</f>
        <v>486000</v>
      </c>
      <c r="I803" s="29" t="s">
        <v>26</v>
      </c>
    </row>
    <row r="804" spans="2:9" ht="45" customHeight="1" outlineLevel="1" x14ac:dyDescent="0.25">
      <c r="B804" s="40">
        <v>7</v>
      </c>
      <c r="C804" s="25" t="s">
        <v>802</v>
      </c>
      <c r="D804" s="21" t="s">
        <v>807</v>
      </c>
      <c r="E804" s="25" t="s">
        <v>804</v>
      </c>
      <c r="F804" s="28">
        <v>2000</v>
      </c>
      <c r="G804" s="35">
        <v>190</v>
      </c>
      <c r="H804" s="28">
        <f>F804*G804</f>
        <v>380000</v>
      </c>
      <c r="I804" s="29" t="s">
        <v>43</v>
      </c>
    </row>
    <row r="805" spans="2:9" ht="45" customHeight="1" outlineLevel="1" x14ac:dyDescent="0.25">
      <c r="B805" s="40">
        <v>8</v>
      </c>
      <c r="C805" s="25" t="s">
        <v>802</v>
      </c>
      <c r="D805" s="21" t="s">
        <v>808</v>
      </c>
      <c r="E805" s="25" t="s">
        <v>804</v>
      </c>
      <c r="F805" s="28">
        <v>2600</v>
      </c>
      <c r="G805" s="35">
        <v>200</v>
      </c>
      <c r="H805" s="28"/>
      <c r="I805" s="29" t="s">
        <v>26</v>
      </c>
    </row>
    <row r="806" spans="2:9" ht="45" customHeight="1" outlineLevel="1" x14ac:dyDescent="0.25">
      <c r="B806" s="40">
        <v>8.1</v>
      </c>
      <c r="C806" s="25" t="s">
        <v>802</v>
      </c>
      <c r="D806" s="21" t="s">
        <v>809</v>
      </c>
      <c r="E806" s="25" t="s">
        <v>804</v>
      </c>
      <c r="F806" s="28">
        <v>2600</v>
      </c>
      <c r="G806" s="35">
        <v>200</v>
      </c>
      <c r="H806" s="28">
        <f>F806*G806</f>
        <v>520000</v>
      </c>
      <c r="I806" s="29" t="s">
        <v>26</v>
      </c>
    </row>
    <row r="807" spans="2:9" ht="45" customHeight="1" outlineLevel="1" x14ac:dyDescent="0.25">
      <c r="B807" s="40">
        <v>9</v>
      </c>
      <c r="C807" s="25" t="s">
        <v>802</v>
      </c>
      <c r="D807" s="21" t="s">
        <v>810</v>
      </c>
      <c r="E807" s="25" t="s">
        <v>804</v>
      </c>
      <c r="F807" s="28">
        <v>1500</v>
      </c>
      <c r="G807" s="35">
        <v>200</v>
      </c>
      <c r="H807" s="28">
        <f>F807*G807</f>
        <v>300000</v>
      </c>
      <c r="I807" s="29" t="s">
        <v>43</v>
      </c>
    </row>
    <row r="808" spans="2:9" ht="45" customHeight="1" outlineLevel="1" x14ac:dyDescent="0.25">
      <c r="B808" s="40">
        <v>10</v>
      </c>
      <c r="C808" s="25" t="s">
        <v>802</v>
      </c>
      <c r="D808" s="21" t="s">
        <v>811</v>
      </c>
      <c r="E808" s="25" t="s">
        <v>804</v>
      </c>
      <c r="F808" s="28">
        <v>5700</v>
      </c>
      <c r="G808" s="35">
        <v>190</v>
      </c>
      <c r="H808" s="28"/>
      <c r="I808" s="29" t="s">
        <v>26</v>
      </c>
    </row>
    <row r="809" spans="2:9" ht="45" customHeight="1" outlineLevel="1" x14ac:dyDescent="0.25">
      <c r="B809" s="40">
        <v>11</v>
      </c>
      <c r="C809" s="25" t="s">
        <v>802</v>
      </c>
      <c r="D809" s="21" t="s">
        <v>812</v>
      </c>
      <c r="E809" s="25" t="s">
        <v>804</v>
      </c>
      <c r="F809" s="28">
        <v>1017</v>
      </c>
      <c r="G809" s="35">
        <v>189.93100000000001</v>
      </c>
      <c r="H809" s="28">
        <f>F809*G809</f>
        <v>193159.82700000002</v>
      </c>
      <c r="I809" s="29" t="s">
        <v>26</v>
      </c>
    </row>
    <row r="810" spans="2:9" ht="45" customHeight="1" outlineLevel="1" x14ac:dyDescent="0.25">
      <c r="B810" s="40">
        <v>11.1</v>
      </c>
      <c r="C810" s="25" t="s">
        <v>802</v>
      </c>
      <c r="D810" s="21" t="s">
        <v>812</v>
      </c>
      <c r="E810" s="25" t="s">
        <v>804</v>
      </c>
      <c r="F810" s="28">
        <v>5483</v>
      </c>
      <c r="G810" s="35">
        <v>190</v>
      </c>
      <c r="H810" s="28">
        <f>F810*G810</f>
        <v>1041770</v>
      </c>
      <c r="I810" s="29" t="s">
        <v>26</v>
      </c>
    </row>
    <row r="811" spans="2:9" ht="45" customHeight="1" outlineLevel="1" x14ac:dyDescent="0.25">
      <c r="B811" s="40">
        <v>12</v>
      </c>
      <c r="C811" s="25" t="s">
        <v>802</v>
      </c>
      <c r="D811" s="21" t="s">
        <v>813</v>
      </c>
      <c r="E811" s="25" t="s">
        <v>804</v>
      </c>
      <c r="F811" s="28">
        <v>4000</v>
      </c>
      <c r="G811" s="35">
        <v>180</v>
      </c>
      <c r="H811" s="28">
        <f>F811*G811</f>
        <v>720000</v>
      </c>
      <c r="I811" s="29" t="s">
        <v>43</v>
      </c>
    </row>
    <row r="812" spans="2:9" ht="45" customHeight="1" outlineLevel="1" x14ac:dyDescent="0.25">
      <c r="B812" s="40">
        <v>13</v>
      </c>
      <c r="C812" s="25" t="s">
        <v>802</v>
      </c>
      <c r="D812" s="21" t="s">
        <v>814</v>
      </c>
      <c r="E812" s="25" t="s">
        <v>804</v>
      </c>
      <c r="F812" s="28">
        <v>5000</v>
      </c>
      <c r="G812" s="35">
        <v>200</v>
      </c>
      <c r="H812" s="28"/>
      <c r="I812" s="29" t="s">
        <v>26</v>
      </c>
    </row>
    <row r="813" spans="2:9" ht="45" customHeight="1" outlineLevel="1" x14ac:dyDescent="0.25">
      <c r="B813" s="40">
        <v>13.1</v>
      </c>
      <c r="C813" s="25" t="s">
        <v>802</v>
      </c>
      <c r="D813" s="21" t="s">
        <v>815</v>
      </c>
      <c r="E813" s="25" t="s">
        <v>804</v>
      </c>
      <c r="F813" s="28">
        <v>5000</v>
      </c>
      <c r="G813" s="35">
        <v>200</v>
      </c>
      <c r="H813" s="28">
        <f>F813*G813</f>
        <v>1000000</v>
      </c>
      <c r="I813" s="29" t="s">
        <v>26</v>
      </c>
    </row>
    <row r="814" spans="2:9" ht="45" customHeight="1" outlineLevel="1" x14ac:dyDescent="0.25">
      <c r="B814" s="40">
        <v>14</v>
      </c>
      <c r="C814" s="25" t="s">
        <v>802</v>
      </c>
      <c r="D814" s="21" t="s">
        <v>816</v>
      </c>
      <c r="E814" s="25" t="s">
        <v>804</v>
      </c>
      <c r="F814" s="28">
        <v>6600</v>
      </c>
      <c r="G814" s="35">
        <v>180</v>
      </c>
      <c r="H814" s="28">
        <f>F814*G814</f>
        <v>1188000</v>
      </c>
      <c r="I814" s="29" t="s">
        <v>43</v>
      </c>
    </row>
    <row r="815" spans="2:9" ht="45" customHeight="1" outlineLevel="1" x14ac:dyDescent="0.25">
      <c r="B815" s="40">
        <v>15</v>
      </c>
      <c r="C815" s="25" t="s">
        <v>802</v>
      </c>
      <c r="D815" s="21" t="s">
        <v>817</v>
      </c>
      <c r="E815" s="25" t="s">
        <v>804</v>
      </c>
      <c r="F815" s="28">
        <v>6000</v>
      </c>
      <c r="G815" s="35">
        <v>190</v>
      </c>
      <c r="H815" s="28"/>
      <c r="I815" s="29" t="s">
        <v>26</v>
      </c>
    </row>
    <row r="816" spans="2:9" ht="45" customHeight="1" outlineLevel="1" x14ac:dyDescent="0.25">
      <c r="B816" s="40">
        <v>16</v>
      </c>
      <c r="C816" s="25" t="s">
        <v>802</v>
      </c>
      <c r="D816" s="21" t="s">
        <v>818</v>
      </c>
      <c r="E816" s="25" t="s">
        <v>804</v>
      </c>
      <c r="F816" s="28">
        <v>3000</v>
      </c>
      <c r="G816" s="35">
        <v>170</v>
      </c>
      <c r="H816" s="28">
        <f>F816*G816</f>
        <v>510000</v>
      </c>
      <c r="I816" s="29" t="s">
        <v>43</v>
      </c>
    </row>
    <row r="817" spans="2:9" ht="45" customHeight="1" outlineLevel="1" x14ac:dyDescent="0.25">
      <c r="B817" s="40">
        <v>17</v>
      </c>
      <c r="C817" s="25" t="s">
        <v>802</v>
      </c>
      <c r="D817" s="21" t="s">
        <v>819</v>
      </c>
      <c r="E817" s="25" t="s">
        <v>804</v>
      </c>
      <c r="F817" s="28">
        <v>950</v>
      </c>
      <c r="G817" s="35">
        <v>170</v>
      </c>
      <c r="H817" s="28"/>
      <c r="I817" s="29" t="s">
        <v>26</v>
      </c>
    </row>
    <row r="818" spans="2:9" ht="45" customHeight="1" outlineLevel="1" x14ac:dyDescent="0.25">
      <c r="B818" s="40">
        <v>17.100000000000001</v>
      </c>
      <c r="C818" s="25" t="s">
        <v>802</v>
      </c>
      <c r="D818" s="21" t="s">
        <v>820</v>
      </c>
      <c r="E818" s="25" t="s">
        <v>804</v>
      </c>
      <c r="F818" s="28">
        <v>1050</v>
      </c>
      <c r="G818" s="35">
        <v>170</v>
      </c>
      <c r="H818" s="28">
        <f>F818*G818</f>
        <v>178500</v>
      </c>
      <c r="I818" s="29" t="s">
        <v>26</v>
      </c>
    </row>
    <row r="819" spans="2:9" ht="45" customHeight="1" outlineLevel="1" x14ac:dyDescent="0.25">
      <c r="B819" s="40">
        <v>18</v>
      </c>
      <c r="C819" s="25" t="s">
        <v>802</v>
      </c>
      <c r="D819" s="21" t="s">
        <v>821</v>
      </c>
      <c r="E819" s="25" t="s">
        <v>804</v>
      </c>
      <c r="F819" s="28">
        <v>3600</v>
      </c>
      <c r="G819" s="35">
        <v>170</v>
      </c>
      <c r="H819" s="28"/>
      <c r="I819" s="29" t="s">
        <v>26</v>
      </c>
    </row>
    <row r="820" spans="2:9" ht="45" customHeight="1" outlineLevel="1" x14ac:dyDescent="0.25">
      <c r="B820" s="40">
        <v>18.100000000000001</v>
      </c>
      <c r="C820" s="25" t="s">
        <v>802</v>
      </c>
      <c r="D820" s="21" t="s">
        <v>822</v>
      </c>
      <c r="E820" s="25" t="s">
        <v>804</v>
      </c>
      <c r="F820" s="28">
        <v>3600</v>
      </c>
      <c r="G820" s="35">
        <v>170</v>
      </c>
      <c r="H820" s="28">
        <f>F820*G820</f>
        <v>612000</v>
      </c>
      <c r="I820" s="29" t="s">
        <v>26</v>
      </c>
    </row>
    <row r="821" spans="2:9" ht="45" customHeight="1" outlineLevel="1" x14ac:dyDescent="0.25">
      <c r="B821" s="40">
        <v>19</v>
      </c>
      <c r="C821" s="25" t="s">
        <v>802</v>
      </c>
      <c r="D821" s="21" t="s">
        <v>823</v>
      </c>
      <c r="E821" s="25" t="s">
        <v>804</v>
      </c>
      <c r="F821" s="28">
        <v>6000</v>
      </c>
      <c r="G821" s="35">
        <v>170</v>
      </c>
      <c r="H821" s="28">
        <f>F821*G821</f>
        <v>1020000</v>
      </c>
      <c r="I821" s="29" t="s">
        <v>43</v>
      </c>
    </row>
    <row r="822" spans="2:9" ht="45" customHeight="1" outlineLevel="1" x14ac:dyDescent="0.25">
      <c r="B822" s="40">
        <v>20</v>
      </c>
      <c r="C822" s="25" t="s">
        <v>802</v>
      </c>
      <c r="D822" s="21" t="s">
        <v>824</v>
      </c>
      <c r="E822" s="25" t="s">
        <v>804</v>
      </c>
      <c r="F822" s="28">
        <v>3300</v>
      </c>
      <c r="G822" s="35">
        <v>200</v>
      </c>
      <c r="H822" s="28"/>
      <c r="I822" s="29" t="s">
        <v>26</v>
      </c>
    </row>
    <row r="823" spans="2:9" ht="45" customHeight="1" outlineLevel="1" x14ac:dyDescent="0.25">
      <c r="B823" s="40">
        <v>20.100000000000001</v>
      </c>
      <c r="C823" s="25" t="s">
        <v>802</v>
      </c>
      <c r="D823" s="21" t="s">
        <v>825</v>
      </c>
      <c r="E823" s="25" t="s">
        <v>804</v>
      </c>
      <c r="F823" s="28">
        <v>3400</v>
      </c>
      <c r="G823" s="35">
        <v>200</v>
      </c>
      <c r="H823" s="28">
        <f>G823*F823</f>
        <v>680000</v>
      </c>
      <c r="I823" s="29" t="s">
        <v>26</v>
      </c>
    </row>
    <row r="824" spans="2:9" ht="45" customHeight="1" outlineLevel="1" x14ac:dyDescent="0.25">
      <c r="B824" s="40">
        <v>21</v>
      </c>
      <c r="C824" s="25" t="s">
        <v>802</v>
      </c>
      <c r="D824" s="21" t="s">
        <v>826</v>
      </c>
      <c r="E824" s="25" t="s">
        <v>804</v>
      </c>
      <c r="F824" s="28">
        <v>2500</v>
      </c>
      <c r="G824" s="35">
        <f>H824/F824</f>
        <v>199.2</v>
      </c>
      <c r="H824" s="28">
        <v>498000</v>
      </c>
      <c r="I824" s="29" t="s">
        <v>43</v>
      </c>
    </row>
    <row r="825" spans="2:9" ht="45" customHeight="1" outlineLevel="1" x14ac:dyDescent="0.25">
      <c r="B825" s="40">
        <v>22</v>
      </c>
      <c r="C825" s="25" t="s">
        <v>802</v>
      </c>
      <c r="D825" s="21" t="s">
        <v>827</v>
      </c>
      <c r="E825" s="25" t="s">
        <v>804</v>
      </c>
      <c r="F825" s="28">
        <v>1850</v>
      </c>
      <c r="G825" s="35">
        <v>160</v>
      </c>
      <c r="H825" s="28"/>
      <c r="I825" s="29" t="s">
        <v>26</v>
      </c>
    </row>
    <row r="826" spans="2:9" ht="45" customHeight="1" outlineLevel="1" x14ac:dyDescent="0.25">
      <c r="B826" s="40">
        <v>22.1</v>
      </c>
      <c r="C826" s="25" t="s">
        <v>802</v>
      </c>
      <c r="D826" s="21" t="s">
        <v>828</v>
      </c>
      <c r="E826" s="25" t="s">
        <v>804</v>
      </c>
      <c r="F826" s="28">
        <v>1850</v>
      </c>
      <c r="G826" s="35">
        <v>160</v>
      </c>
      <c r="H826" s="28">
        <f>G826*F826</f>
        <v>296000</v>
      </c>
      <c r="I826" s="29" t="s">
        <v>26</v>
      </c>
    </row>
    <row r="827" spans="2:9" ht="45" customHeight="1" outlineLevel="1" x14ac:dyDescent="0.25">
      <c r="B827" s="40">
        <v>23</v>
      </c>
      <c r="C827" s="25" t="s">
        <v>802</v>
      </c>
      <c r="D827" s="21" t="s">
        <v>829</v>
      </c>
      <c r="E827" s="25" t="s">
        <v>804</v>
      </c>
      <c r="F827" s="28">
        <v>3500</v>
      </c>
      <c r="G827" s="35">
        <v>150</v>
      </c>
      <c r="H827" s="28">
        <f>F827*G827</f>
        <v>525000</v>
      </c>
      <c r="I827" s="29" t="s">
        <v>43</v>
      </c>
    </row>
    <row r="828" spans="2:9" ht="45" customHeight="1" outlineLevel="1" x14ac:dyDescent="0.25">
      <c r="B828" s="40">
        <v>24</v>
      </c>
      <c r="C828" s="25" t="s">
        <v>802</v>
      </c>
      <c r="D828" s="21" t="s">
        <v>830</v>
      </c>
      <c r="E828" s="25" t="s">
        <v>804</v>
      </c>
      <c r="F828" s="28">
        <v>2700</v>
      </c>
      <c r="G828" s="35">
        <v>180</v>
      </c>
      <c r="H828" s="28"/>
      <c r="I828" s="29" t="s">
        <v>26</v>
      </c>
    </row>
    <row r="829" spans="2:9" ht="45" customHeight="1" outlineLevel="1" x14ac:dyDescent="0.25">
      <c r="B829" s="25">
        <v>24.1</v>
      </c>
      <c r="C829" s="25" t="s">
        <v>802</v>
      </c>
      <c r="D829" s="26" t="s">
        <v>831</v>
      </c>
      <c r="E829" s="25" t="s">
        <v>804</v>
      </c>
      <c r="F829" s="28">
        <v>2800</v>
      </c>
      <c r="G829" s="35">
        <v>180</v>
      </c>
      <c r="H829" s="28">
        <f>G829*F829</f>
        <v>504000</v>
      </c>
      <c r="I829" s="29" t="s">
        <v>26</v>
      </c>
    </row>
    <row r="830" spans="2:9" ht="45" customHeight="1" outlineLevel="1" x14ac:dyDescent="0.25">
      <c r="B830" s="25">
        <v>25</v>
      </c>
      <c r="C830" s="25" t="s">
        <v>802</v>
      </c>
      <c r="D830" s="26" t="s">
        <v>832</v>
      </c>
      <c r="E830" s="25" t="s">
        <v>804</v>
      </c>
      <c r="F830" s="28">
        <v>5400</v>
      </c>
      <c r="G830" s="35">
        <v>180</v>
      </c>
      <c r="H830" s="28">
        <f>F830*G830</f>
        <v>972000</v>
      </c>
      <c r="I830" s="29" t="s">
        <v>43</v>
      </c>
    </row>
    <row r="831" spans="2:9" ht="45" customHeight="1" outlineLevel="1" thickBot="1" x14ac:dyDescent="0.3">
      <c r="B831" s="30">
        <v>26</v>
      </c>
      <c r="C831" s="30" t="s">
        <v>802</v>
      </c>
      <c r="D831" s="31" t="s">
        <v>833</v>
      </c>
      <c r="E831" s="30" t="s">
        <v>804</v>
      </c>
      <c r="F831" s="32">
        <v>300</v>
      </c>
      <c r="G831" s="33">
        <v>190</v>
      </c>
      <c r="H831" s="32">
        <f>F831*G831</f>
        <v>57000</v>
      </c>
      <c r="I831" s="29" t="s">
        <v>43</v>
      </c>
    </row>
    <row r="832" spans="2:9" ht="45" customHeight="1" thickBot="1" x14ac:dyDescent="0.3">
      <c r="B832" s="14"/>
      <c r="C832" s="15"/>
      <c r="D832" s="3" t="s">
        <v>834</v>
      </c>
      <c r="E832" s="15"/>
      <c r="F832" s="16"/>
      <c r="G832" s="17"/>
      <c r="H832" s="18">
        <f>SUM(H833:H888)</f>
        <v>6066885</v>
      </c>
      <c r="I832" s="19"/>
    </row>
    <row r="833" spans="2:9" ht="45" customHeight="1" outlineLevel="1" x14ac:dyDescent="0.25">
      <c r="B833" s="71">
        <v>1</v>
      </c>
      <c r="C833" s="20">
        <v>39839300</v>
      </c>
      <c r="D833" s="21" t="s">
        <v>835</v>
      </c>
      <c r="E833" s="20" t="s">
        <v>737</v>
      </c>
      <c r="F833" s="23">
        <v>50</v>
      </c>
      <c r="G833" s="36">
        <f>H833/F833</f>
        <v>1130</v>
      </c>
      <c r="H833" s="36">
        <v>56500</v>
      </c>
      <c r="I833" s="24" t="s">
        <v>26</v>
      </c>
    </row>
    <row r="834" spans="2:9" ht="45" customHeight="1" outlineLevel="1" x14ac:dyDescent="0.25">
      <c r="B834" s="40">
        <v>2</v>
      </c>
      <c r="C834" s="25">
        <v>39839100</v>
      </c>
      <c r="D834" s="21" t="s">
        <v>836</v>
      </c>
      <c r="E834" s="25" t="s">
        <v>737</v>
      </c>
      <c r="F834" s="28">
        <v>60</v>
      </c>
      <c r="G834" s="35">
        <v>1260</v>
      </c>
      <c r="H834" s="35"/>
      <c r="I834" s="29" t="s">
        <v>26</v>
      </c>
    </row>
    <row r="835" spans="2:9" ht="45" customHeight="1" outlineLevel="1" x14ac:dyDescent="0.25">
      <c r="B835" s="40">
        <v>3</v>
      </c>
      <c r="C835" s="25">
        <v>39224340</v>
      </c>
      <c r="D835" s="21" t="s">
        <v>837</v>
      </c>
      <c r="E835" s="25" t="s">
        <v>737</v>
      </c>
      <c r="F835" s="28">
        <v>10</v>
      </c>
      <c r="G835" s="35">
        <f t="shared" ref="G835:G842" si="28">H835/F835</f>
        <v>1350</v>
      </c>
      <c r="H835" s="35">
        <v>13500</v>
      </c>
      <c r="I835" s="29" t="s">
        <v>26</v>
      </c>
    </row>
    <row r="836" spans="2:9" ht="45" customHeight="1" outlineLevel="1" x14ac:dyDescent="0.25">
      <c r="B836" s="40">
        <v>4</v>
      </c>
      <c r="C836" s="25">
        <v>39224340</v>
      </c>
      <c r="D836" s="21" t="s">
        <v>838</v>
      </c>
      <c r="E836" s="25" t="s">
        <v>737</v>
      </c>
      <c r="F836" s="28">
        <v>75</v>
      </c>
      <c r="G836" s="35">
        <f t="shared" si="28"/>
        <v>2786.6666666666665</v>
      </c>
      <c r="H836" s="35">
        <v>209000</v>
      </c>
      <c r="I836" s="29" t="s">
        <v>26</v>
      </c>
    </row>
    <row r="837" spans="2:9" ht="45" customHeight="1" outlineLevel="1" x14ac:dyDescent="0.25">
      <c r="B837" s="40">
        <v>5</v>
      </c>
      <c r="C837" s="25">
        <v>39224341</v>
      </c>
      <c r="D837" s="21" t="s">
        <v>839</v>
      </c>
      <c r="E837" s="25" t="s">
        <v>840</v>
      </c>
      <c r="F837" s="28">
        <v>1300</v>
      </c>
      <c r="G837" s="35">
        <f t="shared" si="28"/>
        <v>206.92307692307693</v>
      </c>
      <c r="H837" s="35">
        <v>269000</v>
      </c>
      <c r="I837" s="29" t="s">
        <v>26</v>
      </c>
    </row>
    <row r="838" spans="2:9" ht="45" customHeight="1" outlineLevel="1" x14ac:dyDescent="0.25">
      <c r="B838" s="40">
        <v>6</v>
      </c>
      <c r="C838" s="25">
        <v>19640000</v>
      </c>
      <c r="D838" s="21" t="s">
        <v>841</v>
      </c>
      <c r="E838" s="25" t="s">
        <v>840</v>
      </c>
      <c r="F838" s="28">
        <v>145</v>
      </c>
      <c r="G838" s="35">
        <f t="shared" si="28"/>
        <v>580</v>
      </c>
      <c r="H838" s="35">
        <v>84100</v>
      </c>
      <c r="I838" s="29" t="s">
        <v>26</v>
      </c>
    </row>
    <row r="839" spans="2:9" ht="45" customHeight="1" outlineLevel="1" x14ac:dyDescent="0.25">
      <c r="B839" s="40">
        <v>7</v>
      </c>
      <c r="C839" s="25">
        <v>19640000</v>
      </c>
      <c r="D839" s="21" t="s">
        <v>842</v>
      </c>
      <c r="E839" s="25" t="s">
        <v>840</v>
      </c>
      <c r="F839" s="28">
        <v>215</v>
      </c>
      <c r="G839" s="35">
        <f t="shared" si="28"/>
        <v>680</v>
      </c>
      <c r="H839" s="35">
        <v>146200</v>
      </c>
      <c r="I839" s="29" t="s">
        <v>26</v>
      </c>
    </row>
    <row r="840" spans="2:9" ht="45" customHeight="1" outlineLevel="1" x14ac:dyDescent="0.25">
      <c r="B840" s="40">
        <v>8</v>
      </c>
      <c r="C840" s="25">
        <v>19640000</v>
      </c>
      <c r="D840" s="21" t="s">
        <v>843</v>
      </c>
      <c r="E840" s="25" t="s">
        <v>840</v>
      </c>
      <c r="F840" s="28">
        <v>20</v>
      </c>
      <c r="G840" s="35">
        <f t="shared" si="28"/>
        <v>120</v>
      </c>
      <c r="H840" s="35">
        <v>2400</v>
      </c>
      <c r="I840" s="29" t="s">
        <v>26</v>
      </c>
    </row>
    <row r="841" spans="2:9" ht="45" customHeight="1" outlineLevel="1" x14ac:dyDescent="0.25">
      <c r="B841" s="40">
        <v>9</v>
      </c>
      <c r="C841" s="25">
        <v>39831246</v>
      </c>
      <c r="D841" s="21" t="s">
        <v>844</v>
      </c>
      <c r="E841" s="25" t="s">
        <v>737</v>
      </c>
      <c r="F841" s="28">
        <v>1100</v>
      </c>
      <c r="G841" s="35">
        <f t="shared" si="28"/>
        <v>345</v>
      </c>
      <c r="H841" s="35">
        <v>379500</v>
      </c>
      <c r="I841" s="29" t="s">
        <v>26</v>
      </c>
    </row>
    <row r="842" spans="2:9" ht="45" customHeight="1" outlineLevel="1" x14ac:dyDescent="0.25">
      <c r="B842" s="40">
        <v>10</v>
      </c>
      <c r="C842" s="25">
        <v>39831280</v>
      </c>
      <c r="D842" s="21" t="s">
        <v>845</v>
      </c>
      <c r="E842" s="25" t="s">
        <v>737</v>
      </c>
      <c r="F842" s="28">
        <v>150</v>
      </c>
      <c r="G842" s="35">
        <f t="shared" si="28"/>
        <v>275</v>
      </c>
      <c r="H842" s="35">
        <v>41250</v>
      </c>
      <c r="I842" s="29" t="s">
        <v>26</v>
      </c>
    </row>
    <row r="843" spans="2:9" ht="45" customHeight="1" outlineLevel="1" x14ac:dyDescent="0.25">
      <c r="B843" s="40">
        <v>11</v>
      </c>
      <c r="C843" s="25">
        <v>39836000</v>
      </c>
      <c r="D843" s="21" t="s">
        <v>846</v>
      </c>
      <c r="E843" s="25" t="s">
        <v>737</v>
      </c>
      <c r="F843" s="28">
        <v>100</v>
      </c>
      <c r="G843" s="35">
        <v>630</v>
      </c>
      <c r="H843" s="35"/>
      <c r="I843" s="29" t="s">
        <v>26</v>
      </c>
    </row>
    <row r="844" spans="2:9" ht="45" customHeight="1" outlineLevel="1" x14ac:dyDescent="0.25">
      <c r="B844" s="40">
        <v>12</v>
      </c>
      <c r="C844" s="25">
        <v>39224330</v>
      </c>
      <c r="D844" s="21" t="s">
        <v>847</v>
      </c>
      <c r="E844" s="25" t="s">
        <v>737</v>
      </c>
      <c r="F844" s="28">
        <v>21</v>
      </c>
      <c r="G844" s="35">
        <f>H844/F844</f>
        <v>810</v>
      </c>
      <c r="H844" s="35">
        <v>17010</v>
      </c>
      <c r="I844" s="29" t="s">
        <v>26</v>
      </c>
    </row>
    <row r="845" spans="2:9" ht="45" customHeight="1" outlineLevel="1" x14ac:dyDescent="0.25">
      <c r="B845" s="40">
        <v>13</v>
      </c>
      <c r="C845" s="25">
        <v>39221190</v>
      </c>
      <c r="D845" s="21" t="s">
        <v>848</v>
      </c>
      <c r="E845" s="25" t="s">
        <v>737</v>
      </c>
      <c r="F845" s="28">
        <v>20</v>
      </c>
      <c r="G845" s="35">
        <f>H845/F845</f>
        <v>3650</v>
      </c>
      <c r="H845" s="35">
        <v>73000</v>
      </c>
      <c r="I845" s="29" t="s">
        <v>26</v>
      </c>
    </row>
    <row r="846" spans="2:9" ht="45" customHeight="1" outlineLevel="1" x14ac:dyDescent="0.25">
      <c r="B846" s="40">
        <v>14</v>
      </c>
      <c r="C846" s="25">
        <v>33761100</v>
      </c>
      <c r="D846" s="21" t="s">
        <v>849</v>
      </c>
      <c r="E846" s="25" t="s">
        <v>737</v>
      </c>
      <c r="F846" s="28">
        <v>5000</v>
      </c>
      <c r="G846" s="35">
        <f>H846/F846</f>
        <v>97</v>
      </c>
      <c r="H846" s="35">
        <v>485000</v>
      </c>
      <c r="I846" s="29" t="s">
        <v>26</v>
      </c>
    </row>
    <row r="847" spans="2:9" ht="45" customHeight="1" outlineLevel="1" x14ac:dyDescent="0.25">
      <c r="B847" s="40">
        <v>15</v>
      </c>
      <c r="C847" s="25">
        <v>33761100</v>
      </c>
      <c r="D847" s="21" t="s">
        <v>850</v>
      </c>
      <c r="E847" s="25" t="s">
        <v>737</v>
      </c>
      <c r="F847" s="28">
        <v>200</v>
      </c>
      <c r="G847" s="35">
        <f>H847/F847</f>
        <v>378</v>
      </c>
      <c r="H847" s="35">
        <v>75600</v>
      </c>
      <c r="I847" s="29" t="s">
        <v>26</v>
      </c>
    </row>
    <row r="848" spans="2:9" ht="45" customHeight="1" outlineLevel="1" x14ac:dyDescent="0.25">
      <c r="B848" s="40">
        <v>16</v>
      </c>
      <c r="C848" s="25">
        <v>31531100</v>
      </c>
      <c r="D848" s="21" t="s">
        <v>851</v>
      </c>
      <c r="E848" s="25" t="s">
        <v>737</v>
      </c>
      <c r="F848" s="28">
        <v>205</v>
      </c>
      <c r="G848" s="35">
        <v>400</v>
      </c>
      <c r="H848" s="35"/>
      <c r="I848" s="29" t="s">
        <v>26</v>
      </c>
    </row>
    <row r="849" spans="2:9" ht="45" customHeight="1" outlineLevel="1" x14ac:dyDescent="0.25">
      <c r="B849" s="40">
        <v>17</v>
      </c>
      <c r="C849" s="25">
        <v>31531100</v>
      </c>
      <c r="D849" s="21" t="s">
        <v>852</v>
      </c>
      <c r="E849" s="25" t="s">
        <v>737</v>
      </c>
      <c r="F849" s="28">
        <v>500</v>
      </c>
      <c r="G849" s="35">
        <v>215</v>
      </c>
      <c r="H849" s="35"/>
      <c r="I849" s="29" t="s">
        <v>26</v>
      </c>
    </row>
    <row r="850" spans="2:9" ht="45" customHeight="1" outlineLevel="1" x14ac:dyDescent="0.25">
      <c r="B850" s="40">
        <v>18</v>
      </c>
      <c r="C850" s="25">
        <v>31531100</v>
      </c>
      <c r="D850" s="21" t="s">
        <v>853</v>
      </c>
      <c r="E850" s="25" t="s">
        <v>737</v>
      </c>
      <c r="F850" s="28">
        <v>1490</v>
      </c>
      <c r="G850" s="35">
        <v>82</v>
      </c>
      <c r="H850" s="35"/>
      <c r="I850" s="29" t="s">
        <v>26</v>
      </c>
    </row>
    <row r="851" spans="2:9" ht="45" customHeight="1" outlineLevel="1" x14ac:dyDescent="0.25">
      <c r="B851" s="40">
        <v>19</v>
      </c>
      <c r="C851" s="25">
        <v>31531500</v>
      </c>
      <c r="D851" s="21" t="s">
        <v>854</v>
      </c>
      <c r="E851" s="25" t="s">
        <v>737</v>
      </c>
      <c r="F851" s="28">
        <v>50</v>
      </c>
      <c r="G851" s="35">
        <f>H851/F851</f>
        <v>385</v>
      </c>
      <c r="H851" s="35">
        <v>19250</v>
      </c>
      <c r="I851" s="29" t="s">
        <v>26</v>
      </c>
    </row>
    <row r="852" spans="2:9" ht="45" customHeight="1" outlineLevel="1" x14ac:dyDescent="0.25">
      <c r="B852" s="40">
        <v>20</v>
      </c>
      <c r="C852" s="25">
        <v>31531500</v>
      </c>
      <c r="D852" s="21" t="s">
        <v>855</v>
      </c>
      <c r="E852" s="25" t="s">
        <v>737</v>
      </c>
      <c r="F852" s="28">
        <v>25</v>
      </c>
      <c r="G852" s="35">
        <v>240</v>
      </c>
      <c r="H852" s="35"/>
      <c r="I852" s="29" t="s">
        <v>26</v>
      </c>
    </row>
    <row r="853" spans="2:9" ht="45" customHeight="1" outlineLevel="1" x14ac:dyDescent="0.25">
      <c r="B853" s="40">
        <v>21</v>
      </c>
      <c r="C853" s="25">
        <v>39831240</v>
      </c>
      <c r="D853" s="21" t="s">
        <v>856</v>
      </c>
      <c r="E853" s="25" t="s">
        <v>737</v>
      </c>
      <c r="F853" s="28">
        <v>250</v>
      </c>
      <c r="G853" s="35">
        <f>H853/F853</f>
        <v>325</v>
      </c>
      <c r="H853" s="35">
        <v>81250</v>
      </c>
      <c r="I853" s="29" t="s">
        <v>26</v>
      </c>
    </row>
    <row r="854" spans="2:9" ht="45" customHeight="1" outlineLevel="1" x14ac:dyDescent="0.25">
      <c r="B854" s="40">
        <v>22</v>
      </c>
      <c r="C854" s="25" t="s">
        <v>857</v>
      </c>
      <c r="D854" s="21" t="s">
        <v>858</v>
      </c>
      <c r="E854" s="25" t="s">
        <v>753</v>
      </c>
      <c r="F854" s="28">
        <v>500</v>
      </c>
      <c r="G854" s="35">
        <v>342</v>
      </c>
      <c r="H854" s="35"/>
      <c r="I854" s="29" t="s">
        <v>26</v>
      </c>
    </row>
    <row r="855" spans="2:9" ht="45" customHeight="1" outlineLevel="1" x14ac:dyDescent="0.25">
      <c r="B855" s="40">
        <v>23</v>
      </c>
      <c r="C855" s="25" t="s">
        <v>859</v>
      </c>
      <c r="D855" s="21" t="s">
        <v>860</v>
      </c>
      <c r="E855" s="25" t="s">
        <v>753</v>
      </c>
      <c r="F855" s="28">
        <v>100</v>
      </c>
      <c r="G855" s="35">
        <v>455</v>
      </c>
      <c r="H855" s="35"/>
      <c r="I855" s="29" t="s">
        <v>26</v>
      </c>
    </row>
    <row r="856" spans="2:9" ht="45" customHeight="1" outlineLevel="1" x14ac:dyDescent="0.25">
      <c r="B856" s="40">
        <v>24</v>
      </c>
      <c r="C856" s="25" t="s">
        <v>857</v>
      </c>
      <c r="D856" s="21" t="s">
        <v>861</v>
      </c>
      <c r="E856" s="25" t="s">
        <v>737</v>
      </c>
      <c r="F856" s="28">
        <v>65</v>
      </c>
      <c r="G856" s="35">
        <f>H856/F856</f>
        <v>545</v>
      </c>
      <c r="H856" s="35">
        <v>35425</v>
      </c>
      <c r="I856" s="29" t="s">
        <v>26</v>
      </c>
    </row>
    <row r="857" spans="2:9" ht="45" customHeight="1" outlineLevel="1" x14ac:dyDescent="0.25">
      <c r="B857" s="40">
        <v>25</v>
      </c>
      <c r="C857" s="25" t="s">
        <v>859</v>
      </c>
      <c r="D857" s="21" t="s">
        <v>862</v>
      </c>
      <c r="E857" s="25" t="s">
        <v>737</v>
      </c>
      <c r="F857" s="28">
        <v>50</v>
      </c>
      <c r="G857" s="35">
        <v>425</v>
      </c>
      <c r="H857" s="35"/>
      <c r="I857" s="29" t="s">
        <v>26</v>
      </c>
    </row>
    <row r="858" spans="2:9" ht="45" customHeight="1" outlineLevel="1" x14ac:dyDescent="0.25">
      <c r="B858" s="40">
        <v>26</v>
      </c>
      <c r="C858" s="25">
        <v>39831245</v>
      </c>
      <c r="D858" s="21" t="s">
        <v>863</v>
      </c>
      <c r="E858" s="25" t="s">
        <v>737</v>
      </c>
      <c r="F858" s="28">
        <v>1000</v>
      </c>
      <c r="G858" s="35">
        <f t="shared" ref="G858:G863" si="29">H858/F858</f>
        <v>345</v>
      </c>
      <c r="H858" s="35">
        <v>345000</v>
      </c>
      <c r="I858" s="29" t="s">
        <v>26</v>
      </c>
    </row>
    <row r="859" spans="2:9" ht="45" customHeight="1" outlineLevel="1" x14ac:dyDescent="0.25">
      <c r="B859" s="40">
        <v>27</v>
      </c>
      <c r="C859" s="25">
        <v>39831245</v>
      </c>
      <c r="D859" s="21" t="s">
        <v>864</v>
      </c>
      <c r="E859" s="25" t="s">
        <v>737</v>
      </c>
      <c r="F859" s="28">
        <v>380</v>
      </c>
      <c r="G859" s="35">
        <f t="shared" si="29"/>
        <v>1290</v>
      </c>
      <c r="H859" s="35">
        <v>490200</v>
      </c>
      <c r="I859" s="29" t="s">
        <v>26</v>
      </c>
    </row>
    <row r="860" spans="2:9" ht="45" customHeight="1" outlineLevel="1" x14ac:dyDescent="0.25">
      <c r="B860" s="40">
        <v>28</v>
      </c>
      <c r="C860" s="25">
        <v>18421130</v>
      </c>
      <c r="D860" s="21" t="s">
        <v>865</v>
      </c>
      <c r="E860" s="25" t="s">
        <v>866</v>
      </c>
      <c r="F860" s="28">
        <v>500</v>
      </c>
      <c r="G860" s="35">
        <f t="shared" si="29"/>
        <v>159</v>
      </c>
      <c r="H860" s="35">
        <v>79500</v>
      </c>
      <c r="I860" s="29" t="s">
        <v>26</v>
      </c>
    </row>
    <row r="861" spans="2:9" ht="45" customHeight="1" outlineLevel="1" x14ac:dyDescent="0.25">
      <c r="B861" s="40">
        <v>29</v>
      </c>
      <c r="C861" s="25">
        <v>18421130</v>
      </c>
      <c r="D861" s="21" t="s">
        <v>867</v>
      </c>
      <c r="E861" s="25" t="s">
        <v>866</v>
      </c>
      <c r="F861" s="28">
        <v>500</v>
      </c>
      <c r="G861" s="35">
        <f t="shared" si="29"/>
        <v>159</v>
      </c>
      <c r="H861" s="35">
        <v>79500</v>
      </c>
      <c r="I861" s="29" t="s">
        <v>26</v>
      </c>
    </row>
    <row r="862" spans="2:9" ht="45" customHeight="1" outlineLevel="1" x14ac:dyDescent="0.25">
      <c r="B862" s="40">
        <v>30</v>
      </c>
      <c r="C862" s="25">
        <v>39830000</v>
      </c>
      <c r="D862" s="21" t="s">
        <v>868</v>
      </c>
      <c r="E862" s="25" t="s">
        <v>737</v>
      </c>
      <c r="F862" s="28">
        <v>1000</v>
      </c>
      <c r="G862" s="35">
        <f t="shared" si="29"/>
        <v>587</v>
      </c>
      <c r="H862" s="35">
        <v>587000</v>
      </c>
      <c r="I862" s="29" t="s">
        <v>26</v>
      </c>
    </row>
    <row r="863" spans="2:9" ht="45" customHeight="1" outlineLevel="1" x14ac:dyDescent="0.25">
      <c r="B863" s="40">
        <v>31</v>
      </c>
      <c r="C863" s="25">
        <v>39830000</v>
      </c>
      <c r="D863" s="21" t="s">
        <v>869</v>
      </c>
      <c r="E863" s="25" t="s">
        <v>737</v>
      </c>
      <c r="F863" s="28">
        <v>200</v>
      </c>
      <c r="G863" s="35">
        <f t="shared" si="29"/>
        <v>598</v>
      </c>
      <c r="H863" s="35">
        <v>119600</v>
      </c>
      <c r="I863" s="29" t="s">
        <v>26</v>
      </c>
    </row>
    <row r="864" spans="2:9" ht="45" customHeight="1" outlineLevel="1" x14ac:dyDescent="0.25">
      <c r="B864" s="40">
        <v>32</v>
      </c>
      <c r="C864" s="25">
        <v>39830000</v>
      </c>
      <c r="D864" s="21" t="s">
        <v>870</v>
      </c>
      <c r="E864" s="25" t="s">
        <v>737</v>
      </c>
      <c r="F864" s="28">
        <v>600</v>
      </c>
      <c r="G864" s="35">
        <v>235</v>
      </c>
      <c r="H864" s="35">
        <v>140000</v>
      </c>
      <c r="I864" s="29" t="s">
        <v>26</v>
      </c>
    </row>
    <row r="865" spans="2:9" ht="45" customHeight="1" outlineLevel="1" x14ac:dyDescent="0.25">
      <c r="B865" s="40">
        <v>33</v>
      </c>
      <c r="C865" s="25">
        <v>39831283</v>
      </c>
      <c r="D865" s="21" t="s">
        <v>871</v>
      </c>
      <c r="E865" s="25" t="s">
        <v>737</v>
      </c>
      <c r="F865" s="28">
        <v>1000</v>
      </c>
      <c r="G865" s="35">
        <f>H865/F865</f>
        <v>398</v>
      </c>
      <c r="H865" s="35">
        <v>398000</v>
      </c>
      <c r="I865" s="29" t="s">
        <v>26</v>
      </c>
    </row>
    <row r="866" spans="2:9" ht="45" customHeight="1" outlineLevel="1" x14ac:dyDescent="0.25">
      <c r="B866" s="40">
        <v>34</v>
      </c>
      <c r="C866" s="25">
        <v>39831270</v>
      </c>
      <c r="D866" s="21" t="s">
        <v>872</v>
      </c>
      <c r="E866" s="25" t="s">
        <v>737</v>
      </c>
      <c r="F866" s="28">
        <v>1500</v>
      </c>
      <c r="G866" s="35">
        <f>H866/F866</f>
        <v>93</v>
      </c>
      <c r="H866" s="35">
        <v>139500</v>
      </c>
      <c r="I866" s="29" t="s">
        <v>26</v>
      </c>
    </row>
    <row r="867" spans="2:9" ht="45" customHeight="1" outlineLevel="1" x14ac:dyDescent="0.25">
      <c r="B867" s="40">
        <v>35</v>
      </c>
      <c r="C867" s="25">
        <v>39831270</v>
      </c>
      <c r="D867" s="21" t="s">
        <v>873</v>
      </c>
      <c r="E867" s="25" t="s">
        <v>737</v>
      </c>
      <c r="F867" s="28">
        <v>450</v>
      </c>
      <c r="G867" s="35">
        <f>H867/F867</f>
        <v>96.888888888888886</v>
      </c>
      <c r="H867" s="35">
        <v>43600</v>
      </c>
      <c r="I867" s="29" t="s">
        <v>26</v>
      </c>
    </row>
    <row r="868" spans="2:9" ht="45" customHeight="1" outlineLevel="1" x14ac:dyDescent="0.25">
      <c r="B868" s="40">
        <v>36</v>
      </c>
      <c r="C868" s="25">
        <v>39831241</v>
      </c>
      <c r="D868" s="21" t="s">
        <v>874</v>
      </c>
      <c r="E868" s="25" t="s">
        <v>737</v>
      </c>
      <c r="F868" s="28">
        <v>1800</v>
      </c>
      <c r="G868" s="35">
        <v>95</v>
      </c>
      <c r="H868" s="35"/>
      <c r="I868" s="29" t="s">
        <v>26</v>
      </c>
    </row>
    <row r="869" spans="2:9" ht="45" customHeight="1" outlineLevel="1" x14ac:dyDescent="0.25">
      <c r="B869" s="40">
        <v>37</v>
      </c>
      <c r="C869" s="25">
        <v>39831241</v>
      </c>
      <c r="D869" s="21" t="s">
        <v>875</v>
      </c>
      <c r="E869" s="25" t="s">
        <v>737</v>
      </c>
      <c r="F869" s="28">
        <v>500</v>
      </c>
      <c r="G869" s="35">
        <v>237</v>
      </c>
      <c r="H869" s="35"/>
      <c r="I869" s="29" t="s">
        <v>26</v>
      </c>
    </row>
    <row r="870" spans="2:9" ht="45" customHeight="1" outlineLevel="1" x14ac:dyDescent="0.25">
      <c r="B870" s="40">
        <v>38</v>
      </c>
      <c r="C870" s="25">
        <v>30192210</v>
      </c>
      <c r="D870" s="21" t="s">
        <v>876</v>
      </c>
      <c r="E870" s="25" t="s">
        <v>737</v>
      </c>
      <c r="F870" s="28">
        <v>100</v>
      </c>
      <c r="G870" s="35">
        <f>H870/F870</f>
        <v>345</v>
      </c>
      <c r="H870" s="35">
        <v>34500</v>
      </c>
      <c r="I870" s="29" t="s">
        <v>26</v>
      </c>
    </row>
    <row r="871" spans="2:9" ht="45" customHeight="1" outlineLevel="1" x14ac:dyDescent="0.25">
      <c r="B871" s="40">
        <v>39</v>
      </c>
      <c r="C871" s="25">
        <v>18141000</v>
      </c>
      <c r="D871" s="21" t="s">
        <v>877</v>
      </c>
      <c r="E871" s="25" t="s">
        <v>866</v>
      </c>
      <c r="F871" s="28">
        <v>200</v>
      </c>
      <c r="G871" s="35">
        <f>H871/F871</f>
        <v>149</v>
      </c>
      <c r="H871" s="35">
        <v>29800</v>
      </c>
      <c r="I871" s="29" t="s">
        <v>26</v>
      </c>
    </row>
    <row r="872" spans="2:9" ht="45" customHeight="1" outlineLevel="1" x14ac:dyDescent="0.25">
      <c r="B872" s="40">
        <v>40</v>
      </c>
      <c r="C872" s="25">
        <v>33141118</v>
      </c>
      <c r="D872" s="21" t="s">
        <v>878</v>
      </c>
      <c r="E872" s="25" t="s">
        <v>737</v>
      </c>
      <c r="F872" s="28">
        <v>500</v>
      </c>
      <c r="G872" s="35">
        <f>H872/F872</f>
        <v>82</v>
      </c>
      <c r="H872" s="35">
        <v>41000</v>
      </c>
      <c r="I872" s="29" t="s">
        <v>26</v>
      </c>
    </row>
    <row r="873" spans="2:9" ht="45" customHeight="1" outlineLevel="1" x14ac:dyDescent="0.25">
      <c r="B873" s="40">
        <v>41</v>
      </c>
      <c r="C873" s="25">
        <v>39713410</v>
      </c>
      <c r="D873" s="21" t="s">
        <v>879</v>
      </c>
      <c r="E873" s="25" t="s">
        <v>737</v>
      </c>
      <c r="F873" s="28">
        <v>20</v>
      </c>
      <c r="G873" s="35">
        <f>H873/F873</f>
        <v>780</v>
      </c>
      <c r="H873" s="35">
        <v>15600</v>
      </c>
      <c r="I873" s="29" t="s">
        <v>26</v>
      </c>
    </row>
    <row r="874" spans="2:9" ht="45" customHeight="1" outlineLevel="1" x14ac:dyDescent="0.25">
      <c r="B874" s="40">
        <v>42</v>
      </c>
      <c r="C874" s="25">
        <v>18141100</v>
      </c>
      <c r="D874" s="21" t="s">
        <v>880</v>
      </c>
      <c r="E874" s="25" t="s">
        <v>866</v>
      </c>
      <c r="F874" s="28">
        <v>80</v>
      </c>
      <c r="G874" s="35">
        <v>347</v>
      </c>
      <c r="H874" s="35"/>
      <c r="I874" s="29" t="s">
        <v>26</v>
      </c>
    </row>
    <row r="875" spans="2:9" ht="45" customHeight="1" outlineLevel="1" x14ac:dyDescent="0.25">
      <c r="B875" s="40">
        <v>43</v>
      </c>
      <c r="C875" s="25">
        <v>33761300</v>
      </c>
      <c r="D875" s="21" t="s">
        <v>881</v>
      </c>
      <c r="E875" s="25" t="s">
        <v>737</v>
      </c>
      <c r="F875" s="28">
        <v>1500</v>
      </c>
      <c r="G875" s="35">
        <f>H875/F875</f>
        <v>260</v>
      </c>
      <c r="H875" s="35">
        <v>390000</v>
      </c>
      <c r="I875" s="29" t="s">
        <v>26</v>
      </c>
    </row>
    <row r="876" spans="2:9" ht="45" customHeight="1" outlineLevel="1" x14ac:dyDescent="0.25">
      <c r="B876" s="40">
        <v>44</v>
      </c>
      <c r="C876" s="25">
        <v>39530000</v>
      </c>
      <c r="D876" s="21" t="s">
        <v>882</v>
      </c>
      <c r="E876" s="25" t="s">
        <v>737</v>
      </c>
      <c r="F876" s="28">
        <v>20</v>
      </c>
      <c r="G876" s="35">
        <v>2750</v>
      </c>
      <c r="H876" s="35">
        <v>50000</v>
      </c>
      <c r="I876" s="29" t="s">
        <v>26</v>
      </c>
    </row>
    <row r="877" spans="2:9" ht="45" customHeight="1" outlineLevel="1" x14ac:dyDescent="0.25">
      <c r="B877" s="40">
        <v>45</v>
      </c>
      <c r="C877" s="25">
        <v>39530000</v>
      </c>
      <c r="D877" s="21" t="s">
        <v>883</v>
      </c>
      <c r="E877" s="25" t="s">
        <v>737</v>
      </c>
      <c r="F877" s="28">
        <v>20</v>
      </c>
      <c r="G877" s="35">
        <f t="shared" ref="G877:G887" si="30">H877/F877</f>
        <v>2985</v>
      </c>
      <c r="H877" s="35">
        <v>59700</v>
      </c>
      <c r="I877" s="29" t="s">
        <v>26</v>
      </c>
    </row>
    <row r="878" spans="2:9" ht="45" customHeight="1" outlineLevel="1" x14ac:dyDescent="0.25">
      <c r="B878" s="40">
        <v>46</v>
      </c>
      <c r="C878" s="25">
        <v>33761300</v>
      </c>
      <c r="D878" s="21" t="s">
        <v>884</v>
      </c>
      <c r="E878" s="25" t="s">
        <v>80</v>
      </c>
      <c r="F878" s="28">
        <v>500</v>
      </c>
      <c r="G878" s="35">
        <f t="shared" si="30"/>
        <v>698</v>
      </c>
      <c r="H878" s="35">
        <v>349000</v>
      </c>
      <c r="I878" s="29" t="s">
        <v>26</v>
      </c>
    </row>
    <row r="879" spans="2:9" ht="45" customHeight="1" outlineLevel="1" x14ac:dyDescent="0.25">
      <c r="B879" s="40">
        <v>47</v>
      </c>
      <c r="C879" s="25">
        <v>39221470</v>
      </c>
      <c r="D879" s="21" t="s">
        <v>885</v>
      </c>
      <c r="E879" s="25" t="s">
        <v>737</v>
      </c>
      <c r="F879" s="28">
        <v>20</v>
      </c>
      <c r="G879" s="35">
        <f t="shared" si="30"/>
        <v>2345</v>
      </c>
      <c r="H879" s="35">
        <v>46900</v>
      </c>
      <c r="I879" s="29" t="s">
        <v>26</v>
      </c>
    </row>
    <row r="880" spans="2:9" ht="45" customHeight="1" outlineLevel="1" x14ac:dyDescent="0.25">
      <c r="B880" s="40">
        <v>48</v>
      </c>
      <c r="C880" s="25">
        <v>39221470</v>
      </c>
      <c r="D880" s="21" t="s">
        <v>886</v>
      </c>
      <c r="E880" s="25" t="s">
        <v>737</v>
      </c>
      <c r="F880" s="28">
        <v>30</v>
      </c>
      <c r="G880" s="35">
        <f t="shared" si="30"/>
        <v>2343.3333333333335</v>
      </c>
      <c r="H880" s="35">
        <v>70300</v>
      </c>
      <c r="I880" s="29" t="s">
        <v>26</v>
      </c>
    </row>
    <row r="881" spans="2:9" ht="45" customHeight="1" outlineLevel="1" x14ac:dyDescent="0.25">
      <c r="B881" s="40">
        <v>49</v>
      </c>
      <c r="C881" s="25">
        <v>39522330</v>
      </c>
      <c r="D881" s="21" t="s">
        <v>887</v>
      </c>
      <c r="E881" s="25" t="s">
        <v>737</v>
      </c>
      <c r="F881" s="28">
        <v>540</v>
      </c>
      <c r="G881" s="35">
        <f t="shared" si="30"/>
        <v>850</v>
      </c>
      <c r="H881" s="35">
        <v>459000</v>
      </c>
      <c r="I881" s="29" t="s">
        <v>26</v>
      </c>
    </row>
    <row r="882" spans="2:9" ht="45" customHeight="1" outlineLevel="1" x14ac:dyDescent="0.25">
      <c r="B882" s="40">
        <v>50</v>
      </c>
      <c r="C882" s="25">
        <v>44423240</v>
      </c>
      <c r="D882" s="21" t="s">
        <v>888</v>
      </c>
      <c r="E882" s="25" t="s">
        <v>737</v>
      </c>
      <c r="F882" s="28">
        <v>3</v>
      </c>
      <c r="G882" s="35">
        <f t="shared" si="30"/>
        <v>13566.666666666666</v>
      </c>
      <c r="H882" s="35">
        <v>40700</v>
      </c>
      <c r="I882" s="29" t="s">
        <v>26</v>
      </c>
    </row>
    <row r="883" spans="2:9" ht="45" customHeight="1" outlineLevel="1" x14ac:dyDescent="0.25">
      <c r="B883" s="40">
        <v>51</v>
      </c>
      <c r="C883" s="25">
        <v>19640000</v>
      </c>
      <c r="D883" s="21" t="s">
        <v>889</v>
      </c>
      <c r="E883" s="25" t="s">
        <v>840</v>
      </c>
      <c r="F883" s="28">
        <v>5</v>
      </c>
      <c r="G883" s="35">
        <f t="shared" si="30"/>
        <v>850</v>
      </c>
      <c r="H883" s="35">
        <v>4250</v>
      </c>
      <c r="I883" s="29" t="s">
        <v>26</v>
      </c>
    </row>
    <row r="884" spans="2:9" ht="45" customHeight="1" outlineLevel="1" x14ac:dyDescent="0.25">
      <c r="B884" s="40">
        <v>52</v>
      </c>
      <c r="C884" s="25">
        <v>19640000</v>
      </c>
      <c r="D884" s="21" t="s">
        <v>890</v>
      </c>
      <c r="E884" s="25" t="s">
        <v>840</v>
      </c>
      <c r="F884" s="28">
        <v>5</v>
      </c>
      <c r="G884" s="35">
        <f t="shared" si="30"/>
        <v>1050</v>
      </c>
      <c r="H884" s="35">
        <v>5250</v>
      </c>
      <c r="I884" s="29" t="s">
        <v>26</v>
      </c>
    </row>
    <row r="885" spans="2:9" ht="45" customHeight="1" outlineLevel="1" x14ac:dyDescent="0.25">
      <c r="B885" s="40">
        <v>53</v>
      </c>
      <c r="C885" s="25">
        <v>19640000</v>
      </c>
      <c r="D885" s="21" t="s">
        <v>891</v>
      </c>
      <c r="E885" s="25" t="s">
        <v>840</v>
      </c>
      <c r="F885" s="28">
        <v>5</v>
      </c>
      <c r="G885" s="35">
        <f t="shared" si="30"/>
        <v>2100</v>
      </c>
      <c r="H885" s="35">
        <v>10500</v>
      </c>
      <c r="I885" s="29" t="s">
        <v>26</v>
      </c>
    </row>
    <row r="886" spans="2:9" ht="45" customHeight="1" outlineLevel="1" x14ac:dyDescent="0.25">
      <c r="B886" s="40">
        <v>54</v>
      </c>
      <c r="C886" s="25">
        <v>19640000</v>
      </c>
      <c r="D886" s="21" t="s">
        <v>892</v>
      </c>
      <c r="E886" s="25" t="s">
        <v>840</v>
      </c>
      <c r="F886" s="28">
        <v>5</v>
      </c>
      <c r="G886" s="35">
        <f t="shared" si="30"/>
        <v>3700</v>
      </c>
      <c r="H886" s="35">
        <v>18500</v>
      </c>
      <c r="I886" s="29" t="s">
        <v>26</v>
      </c>
    </row>
    <row r="887" spans="2:9" ht="45" customHeight="1" outlineLevel="1" x14ac:dyDescent="0.25">
      <c r="B887" s="80">
        <v>55</v>
      </c>
      <c r="C887" s="30">
        <v>19640000</v>
      </c>
      <c r="D887" s="103" t="s">
        <v>893</v>
      </c>
      <c r="E887" s="30" t="s">
        <v>840</v>
      </c>
      <c r="F887" s="32">
        <v>5</v>
      </c>
      <c r="G887" s="33">
        <f t="shared" si="30"/>
        <v>6400</v>
      </c>
      <c r="H887" s="33">
        <v>32000</v>
      </c>
      <c r="I887" s="34" t="s">
        <v>26</v>
      </c>
    </row>
    <row r="888" spans="2:9" ht="45" customHeight="1" outlineLevel="1" thickBot="1" x14ac:dyDescent="0.3">
      <c r="B888" s="30">
        <v>56</v>
      </c>
      <c r="C888" s="30">
        <v>44163170</v>
      </c>
      <c r="D888" s="31" t="s">
        <v>894</v>
      </c>
      <c r="E888" s="30" t="s">
        <v>509</v>
      </c>
      <c r="F888" s="32">
        <v>500</v>
      </c>
      <c r="G888" s="33">
        <v>1195</v>
      </c>
      <c r="H888" s="33"/>
      <c r="I888" s="34" t="s">
        <v>43</v>
      </c>
    </row>
    <row r="889" spans="2:9" ht="45" customHeight="1" thickBot="1" x14ac:dyDescent="0.3">
      <c r="B889" s="14"/>
      <c r="C889" s="15"/>
      <c r="D889" s="3" t="s">
        <v>895</v>
      </c>
      <c r="E889" s="15"/>
      <c r="F889" s="16"/>
      <c r="G889" s="17"/>
      <c r="H889" s="18">
        <f>SUM(H890:H938)</f>
        <v>5266140</v>
      </c>
      <c r="I889" s="19"/>
    </row>
    <row r="890" spans="2:9" ht="45" customHeight="1" outlineLevel="1" x14ac:dyDescent="0.25">
      <c r="B890" s="104">
        <v>1</v>
      </c>
      <c r="C890" s="105">
        <v>31440000</v>
      </c>
      <c r="D890" s="21" t="s">
        <v>896</v>
      </c>
      <c r="E890" s="106" t="s">
        <v>737</v>
      </c>
      <c r="F890" s="107">
        <v>4</v>
      </c>
      <c r="G890" s="36">
        <v>19900</v>
      </c>
      <c r="H890" s="108">
        <f>F890*G890</f>
        <v>79600</v>
      </c>
      <c r="I890" s="109" t="s">
        <v>26</v>
      </c>
    </row>
    <row r="891" spans="2:9" ht="45" customHeight="1" outlineLevel="1" x14ac:dyDescent="0.25">
      <c r="B891" s="110">
        <v>2</v>
      </c>
      <c r="C891" s="111">
        <v>31440000</v>
      </c>
      <c r="D891" s="21" t="s">
        <v>897</v>
      </c>
      <c r="E891" s="112" t="s">
        <v>737</v>
      </c>
      <c r="F891" s="113">
        <v>5</v>
      </c>
      <c r="G891" s="35">
        <v>33500</v>
      </c>
      <c r="H891" s="114">
        <f>F891*G891</f>
        <v>167500</v>
      </c>
      <c r="I891" s="115" t="s">
        <v>26</v>
      </c>
    </row>
    <row r="892" spans="2:9" ht="45" customHeight="1" outlineLevel="1" x14ac:dyDescent="0.25">
      <c r="B892" s="110">
        <v>3</v>
      </c>
      <c r="C892" s="111">
        <v>31440000</v>
      </c>
      <c r="D892" s="21" t="s">
        <v>898</v>
      </c>
      <c r="E892" s="112" t="s">
        <v>737</v>
      </c>
      <c r="F892" s="113">
        <v>9</v>
      </c>
      <c r="G892" s="35">
        <f>H892/F892</f>
        <v>16055.555555555555</v>
      </c>
      <c r="H892" s="114">
        <v>144500</v>
      </c>
      <c r="I892" s="115" t="s">
        <v>26</v>
      </c>
    </row>
    <row r="893" spans="2:9" ht="45" customHeight="1" outlineLevel="1" x14ac:dyDescent="0.25">
      <c r="B893" s="110">
        <v>4</v>
      </c>
      <c r="C893" s="111">
        <v>31440000</v>
      </c>
      <c r="D893" s="21" t="s">
        <v>899</v>
      </c>
      <c r="E893" s="112" t="s">
        <v>737</v>
      </c>
      <c r="F893" s="113">
        <v>1</v>
      </c>
      <c r="G893" s="35">
        <v>30000</v>
      </c>
      <c r="H893" s="114">
        <f>F893*G893</f>
        <v>30000</v>
      </c>
      <c r="I893" s="115" t="s">
        <v>26</v>
      </c>
    </row>
    <row r="894" spans="2:9" ht="45" customHeight="1" outlineLevel="1" x14ac:dyDescent="0.25">
      <c r="B894" s="110">
        <v>5</v>
      </c>
      <c r="C894" s="111">
        <v>34300000</v>
      </c>
      <c r="D894" s="21" t="s">
        <v>900</v>
      </c>
      <c r="E894" s="112" t="s">
        <v>737</v>
      </c>
      <c r="F894" s="113">
        <v>6</v>
      </c>
      <c r="G894" s="35">
        <v>22500</v>
      </c>
      <c r="H894" s="114">
        <f>F894*G894</f>
        <v>135000</v>
      </c>
      <c r="I894" s="115" t="s">
        <v>26</v>
      </c>
    </row>
    <row r="895" spans="2:9" ht="45" customHeight="1" outlineLevel="1" x14ac:dyDescent="0.25">
      <c r="B895" s="110">
        <v>6</v>
      </c>
      <c r="C895" s="111">
        <v>34300000</v>
      </c>
      <c r="D895" s="21" t="s">
        <v>901</v>
      </c>
      <c r="E895" s="112" t="s">
        <v>737</v>
      </c>
      <c r="F895" s="113">
        <v>2</v>
      </c>
      <c r="G895" s="35">
        <v>24000</v>
      </c>
      <c r="H895" s="114">
        <f t="shared" ref="H895:H907" si="31">F895*G895</f>
        <v>48000</v>
      </c>
      <c r="I895" s="115" t="s">
        <v>26</v>
      </c>
    </row>
    <row r="896" spans="2:9" ht="45" customHeight="1" outlineLevel="1" x14ac:dyDescent="0.25">
      <c r="B896" s="110">
        <v>7</v>
      </c>
      <c r="C896" s="111">
        <v>34300000</v>
      </c>
      <c r="D896" s="21" t="s">
        <v>902</v>
      </c>
      <c r="E896" s="112" t="s">
        <v>737</v>
      </c>
      <c r="F896" s="113">
        <v>6</v>
      </c>
      <c r="G896" s="35">
        <v>38980</v>
      </c>
      <c r="H896" s="114"/>
      <c r="I896" s="115" t="s">
        <v>26</v>
      </c>
    </row>
    <row r="897" spans="2:9" ht="45" customHeight="1" outlineLevel="1" x14ac:dyDescent="0.25">
      <c r="B897" s="110">
        <v>8</v>
      </c>
      <c r="C897" s="111">
        <v>34300000</v>
      </c>
      <c r="D897" s="21" t="s">
        <v>903</v>
      </c>
      <c r="E897" s="112" t="s">
        <v>737</v>
      </c>
      <c r="F897" s="113">
        <v>8</v>
      </c>
      <c r="G897" s="35">
        <v>39640</v>
      </c>
      <c r="H897" s="114">
        <f t="shared" si="31"/>
        <v>317120</v>
      </c>
      <c r="I897" s="115" t="s">
        <v>26</v>
      </c>
    </row>
    <row r="898" spans="2:9" ht="45" customHeight="1" outlineLevel="1" x14ac:dyDescent="0.25">
      <c r="B898" s="110">
        <v>9</v>
      </c>
      <c r="C898" s="111">
        <v>34300000</v>
      </c>
      <c r="D898" s="21" t="s">
        <v>904</v>
      </c>
      <c r="E898" s="112" t="s">
        <v>737</v>
      </c>
      <c r="F898" s="113">
        <v>4</v>
      </c>
      <c r="G898" s="35">
        <v>25000</v>
      </c>
      <c r="H898" s="114">
        <f t="shared" si="31"/>
        <v>100000</v>
      </c>
      <c r="I898" s="115" t="s">
        <v>26</v>
      </c>
    </row>
    <row r="899" spans="2:9" ht="45" customHeight="1" outlineLevel="1" x14ac:dyDescent="0.25">
      <c r="B899" s="110">
        <v>10</v>
      </c>
      <c r="C899" s="111">
        <v>34300000</v>
      </c>
      <c r="D899" s="21" t="s">
        <v>905</v>
      </c>
      <c r="E899" s="112" t="s">
        <v>737</v>
      </c>
      <c r="F899" s="113">
        <v>2</v>
      </c>
      <c r="G899" s="35">
        <v>38500</v>
      </c>
      <c r="H899" s="114">
        <f t="shared" si="31"/>
        <v>77000</v>
      </c>
      <c r="I899" s="115" t="s">
        <v>26</v>
      </c>
    </row>
    <row r="900" spans="2:9" ht="45" customHeight="1" outlineLevel="1" x14ac:dyDescent="0.25">
      <c r="B900" s="110">
        <v>11</v>
      </c>
      <c r="C900" s="111">
        <v>34300000</v>
      </c>
      <c r="D900" s="21" t="s">
        <v>906</v>
      </c>
      <c r="E900" s="112" t="s">
        <v>737</v>
      </c>
      <c r="F900" s="113">
        <v>12</v>
      </c>
      <c r="G900" s="35">
        <v>10000</v>
      </c>
      <c r="H900" s="114">
        <f t="shared" si="31"/>
        <v>120000</v>
      </c>
      <c r="I900" s="115" t="s">
        <v>26</v>
      </c>
    </row>
    <row r="901" spans="2:9" ht="45" customHeight="1" outlineLevel="1" x14ac:dyDescent="0.25">
      <c r="B901" s="110">
        <v>12</v>
      </c>
      <c r="C901" s="111">
        <v>34300000</v>
      </c>
      <c r="D901" s="21" t="s">
        <v>907</v>
      </c>
      <c r="E901" s="112" t="s">
        <v>737</v>
      </c>
      <c r="F901" s="113">
        <v>16</v>
      </c>
      <c r="G901" s="35">
        <v>13000</v>
      </c>
      <c r="H901" s="114">
        <f t="shared" si="31"/>
        <v>208000</v>
      </c>
      <c r="I901" s="115" t="s">
        <v>26</v>
      </c>
    </row>
    <row r="902" spans="2:9" ht="45" customHeight="1" outlineLevel="1" x14ac:dyDescent="0.25">
      <c r="B902" s="110">
        <v>13</v>
      </c>
      <c r="C902" s="111">
        <v>34300000</v>
      </c>
      <c r="D902" s="21" t="s">
        <v>908</v>
      </c>
      <c r="E902" s="112" t="s">
        <v>737</v>
      </c>
      <c r="F902" s="113">
        <v>4</v>
      </c>
      <c r="G902" s="35">
        <v>22250</v>
      </c>
      <c r="H902" s="114">
        <f t="shared" si="31"/>
        <v>89000</v>
      </c>
      <c r="I902" s="115" t="s">
        <v>26</v>
      </c>
    </row>
    <row r="903" spans="2:9" ht="45" customHeight="1" outlineLevel="1" x14ac:dyDescent="0.25">
      <c r="B903" s="110">
        <v>14</v>
      </c>
      <c r="C903" s="111">
        <v>34300000</v>
      </c>
      <c r="D903" s="21" t="s">
        <v>909</v>
      </c>
      <c r="E903" s="112" t="s">
        <v>737</v>
      </c>
      <c r="F903" s="113">
        <v>8</v>
      </c>
      <c r="G903" s="35">
        <v>21600</v>
      </c>
      <c r="H903" s="114">
        <f t="shared" si="31"/>
        <v>172800</v>
      </c>
      <c r="I903" s="115" t="s">
        <v>26</v>
      </c>
    </row>
    <row r="904" spans="2:9" ht="45" customHeight="1" outlineLevel="1" x14ac:dyDescent="0.25">
      <c r="B904" s="110">
        <v>15</v>
      </c>
      <c r="C904" s="111">
        <v>34300000</v>
      </c>
      <c r="D904" s="21" t="s">
        <v>910</v>
      </c>
      <c r="E904" s="112" t="s">
        <v>737</v>
      </c>
      <c r="F904" s="113">
        <v>4</v>
      </c>
      <c r="G904" s="35">
        <v>15000</v>
      </c>
      <c r="H904" s="114">
        <f t="shared" si="31"/>
        <v>60000</v>
      </c>
      <c r="I904" s="115" t="s">
        <v>26</v>
      </c>
    </row>
    <row r="905" spans="2:9" ht="45" customHeight="1" outlineLevel="1" x14ac:dyDescent="0.25">
      <c r="B905" s="110">
        <v>16</v>
      </c>
      <c r="C905" s="111">
        <v>34300000</v>
      </c>
      <c r="D905" s="21" t="s">
        <v>911</v>
      </c>
      <c r="E905" s="112" t="s">
        <v>737</v>
      </c>
      <c r="F905" s="113">
        <v>4</v>
      </c>
      <c r="G905" s="35">
        <v>47900</v>
      </c>
      <c r="H905" s="114">
        <f t="shared" si="31"/>
        <v>191600</v>
      </c>
      <c r="I905" s="115" t="s">
        <v>26</v>
      </c>
    </row>
    <row r="906" spans="2:9" ht="45" customHeight="1" outlineLevel="1" x14ac:dyDescent="0.25">
      <c r="B906" s="110">
        <v>17</v>
      </c>
      <c r="C906" s="111">
        <v>34300000</v>
      </c>
      <c r="D906" s="21" t="s">
        <v>912</v>
      </c>
      <c r="E906" s="112" t="s">
        <v>737</v>
      </c>
      <c r="F906" s="113">
        <v>4</v>
      </c>
      <c r="G906" s="35">
        <v>23000</v>
      </c>
      <c r="H906" s="114">
        <f t="shared" si="31"/>
        <v>92000</v>
      </c>
      <c r="I906" s="115" t="s">
        <v>26</v>
      </c>
    </row>
    <row r="907" spans="2:9" ht="45" customHeight="1" outlineLevel="1" x14ac:dyDescent="0.25">
      <c r="B907" s="110">
        <v>18</v>
      </c>
      <c r="C907" s="111">
        <v>34300000</v>
      </c>
      <c r="D907" s="21" t="s">
        <v>913</v>
      </c>
      <c r="E907" s="112" t="s">
        <v>737</v>
      </c>
      <c r="F907" s="113">
        <v>4</v>
      </c>
      <c r="G907" s="35">
        <v>40000</v>
      </c>
      <c r="H907" s="114">
        <f t="shared" si="31"/>
        <v>160000</v>
      </c>
      <c r="I907" s="115" t="s">
        <v>26</v>
      </c>
    </row>
    <row r="908" spans="2:9" ht="45" customHeight="1" outlineLevel="1" x14ac:dyDescent="0.25">
      <c r="B908" s="110">
        <v>19</v>
      </c>
      <c r="C908" s="116" t="s">
        <v>914</v>
      </c>
      <c r="D908" s="21" t="s">
        <v>915</v>
      </c>
      <c r="E908" s="25" t="s">
        <v>86</v>
      </c>
      <c r="F908" s="28">
        <v>8</v>
      </c>
      <c r="G908" s="35">
        <f>H908/F908</f>
        <v>19398</v>
      </c>
      <c r="H908" s="39">
        <v>155184</v>
      </c>
      <c r="I908" s="29" t="s">
        <v>26</v>
      </c>
    </row>
    <row r="909" spans="2:9" ht="45" customHeight="1" outlineLevel="1" x14ac:dyDescent="0.25">
      <c r="B909" s="110">
        <v>20</v>
      </c>
      <c r="C909" s="116">
        <v>31440000</v>
      </c>
      <c r="D909" s="21" t="s">
        <v>916</v>
      </c>
      <c r="E909" s="25" t="s">
        <v>86</v>
      </c>
      <c r="F909" s="28">
        <v>1</v>
      </c>
      <c r="G909" s="35">
        <v>28170</v>
      </c>
      <c r="H909" s="35">
        <v>28170</v>
      </c>
      <c r="I909" s="29" t="s">
        <v>43</v>
      </c>
    </row>
    <row r="910" spans="2:9" ht="45" customHeight="1" outlineLevel="1" x14ac:dyDescent="0.25">
      <c r="B910" s="110">
        <v>21</v>
      </c>
      <c r="C910" s="116">
        <v>31440000</v>
      </c>
      <c r="D910" s="21" t="s">
        <v>917</v>
      </c>
      <c r="E910" s="25" t="s">
        <v>86</v>
      </c>
      <c r="F910" s="28">
        <v>4</v>
      </c>
      <c r="G910" s="35">
        <f>H910/F910</f>
        <v>24798</v>
      </c>
      <c r="H910" s="39">
        <v>99192</v>
      </c>
      <c r="I910" s="29" t="s">
        <v>26</v>
      </c>
    </row>
    <row r="911" spans="2:9" ht="45" customHeight="1" outlineLevel="1" x14ac:dyDescent="0.25">
      <c r="B911" s="110">
        <v>22</v>
      </c>
      <c r="C911" s="116">
        <v>31440000</v>
      </c>
      <c r="D911" s="21" t="s">
        <v>918</v>
      </c>
      <c r="E911" s="25" t="s">
        <v>86</v>
      </c>
      <c r="F911" s="28">
        <v>1</v>
      </c>
      <c r="G911" s="39">
        <v>20500</v>
      </c>
      <c r="H911" s="39">
        <v>20500</v>
      </c>
      <c r="I911" s="29"/>
    </row>
    <row r="912" spans="2:9" ht="45" customHeight="1" outlineLevel="1" x14ac:dyDescent="0.25">
      <c r="B912" s="110">
        <v>23</v>
      </c>
      <c r="C912" s="116">
        <v>34300000</v>
      </c>
      <c r="D912" s="21" t="s">
        <v>919</v>
      </c>
      <c r="E912" s="25" t="s">
        <v>86</v>
      </c>
      <c r="F912" s="28">
        <v>4</v>
      </c>
      <c r="G912" s="35">
        <f>H912/F912</f>
        <v>35398</v>
      </c>
      <c r="H912" s="39">
        <v>141592</v>
      </c>
      <c r="I912" s="29" t="s">
        <v>26</v>
      </c>
    </row>
    <row r="913" spans="2:9" ht="45" customHeight="1" outlineLevel="1" x14ac:dyDescent="0.25">
      <c r="B913" s="110">
        <v>24</v>
      </c>
      <c r="C913" s="116">
        <v>34300000</v>
      </c>
      <c r="D913" s="21" t="s">
        <v>920</v>
      </c>
      <c r="E913" s="25" t="s">
        <v>86</v>
      </c>
      <c r="F913" s="28">
        <v>4</v>
      </c>
      <c r="G913" s="35">
        <f>H913/F913</f>
        <v>27798</v>
      </c>
      <c r="H913" s="39">
        <v>111192</v>
      </c>
      <c r="I913" s="29" t="s">
        <v>26</v>
      </c>
    </row>
    <row r="914" spans="2:9" ht="45" customHeight="1" outlineLevel="1" x14ac:dyDescent="0.25">
      <c r="B914" s="110">
        <v>25</v>
      </c>
      <c r="C914" s="116">
        <v>34300000</v>
      </c>
      <c r="D914" s="21" t="s">
        <v>921</v>
      </c>
      <c r="E914" s="25" t="s">
        <v>86</v>
      </c>
      <c r="F914" s="28">
        <v>12</v>
      </c>
      <c r="G914" s="35">
        <v>26750</v>
      </c>
      <c r="H914" s="35">
        <v>26750</v>
      </c>
      <c r="I914" s="29" t="s">
        <v>43</v>
      </c>
    </row>
    <row r="915" spans="2:9" ht="45" customHeight="1" outlineLevel="1" x14ac:dyDescent="0.25">
      <c r="B915" s="110">
        <v>26</v>
      </c>
      <c r="C915" s="116">
        <v>34300000</v>
      </c>
      <c r="D915" s="21" t="s">
        <v>922</v>
      </c>
      <c r="E915" s="25" t="s">
        <v>86</v>
      </c>
      <c r="F915" s="28">
        <v>8</v>
      </c>
      <c r="G915" s="35">
        <f>H915/F915</f>
        <v>25200</v>
      </c>
      <c r="H915" s="39">
        <v>201600</v>
      </c>
      <c r="I915" s="29" t="s">
        <v>26</v>
      </c>
    </row>
    <row r="916" spans="2:9" ht="45" customHeight="1" outlineLevel="1" x14ac:dyDescent="0.25">
      <c r="B916" s="110">
        <v>27</v>
      </c>
      <c r="C916" s="116">
        <v>34300000</v>
      </c>
      <c r="D916" s="21" t="s">
        <v>923</v>
      </c>
      <c r="E916" s="25" t="s">
        <v>86</v>
      </c>
      <c r="F916" s="28">
        <v>12</v>
      </c>
      <c r="G916" s="35">
        <f t="shared" ref="G916:G918" si="32">H916/F916</f>
        <v>10398</v>
      </c>
      <c r="H916" s="39">
        <v>124776</v>
      </c>
      <c r="I916" s="29" t="s">
        <v>26</v>
      </c>
    </row>
    <row r="917" spans="2:9" ht="45" customHeight="1" outlineLevel="1" x14ac:dyDescent="0.25">
      <c r="B917" s="110">
        <v>28</v>
      </c>
      <c r="C917" s="116">
        <v>34300000</v>
      </c>
      <c r="D917" s="21" t="s">
        <v>924</v>
      </c>
      <c r="E917" s="25" t="s">
        <v>86</v>
      </c>
      <c r="F917" s="28">
        <v>4</v>
      </c>
      <c r="G917" s="35">
        <f t="shared" si="32"/>
        <v>12798</v>
      </c>
      <c r="H917" s="39">
        <v>51192</v>
      </c>
      <c r="I917" s="29" t="s">
        <v>26</v>
      </c>
    </row>
    <row r="918" spans="2:9" ht="45" customHeight="1" outlineLevel="1" x14ac:dyDescent="0.25">
      <c r="B918" s="110">
        <v>29</v>
      </c>
      <c r="C918" s="116">
        <v>34300000</v>
      </c>
      <c r="D918" s="21" t="s">
        <v>925</v>
      </c>
      <c r="E918" s="25" t="s">
        <v>86</v>
      </c>
      <c r="F918" s="28">
        <v>24</v>
      </c>
      <c r="G918" s="35">
        <f t="shared" si="32"/>
        <v>11798</v>
      </c>
      <c r="H918" s="39">
        <v>283152</v>
      </c>
      <c r="I918" s="29" t="s">
        <v>26</v>
      </c>
    </row>
    <row r="919" spans="2:9" ht="45" customHeight="1" outlineLevel="1" x14ac:dyDescent="0.25">
      <c r="B919" s="110">
        <v>30</v>
      </c>
      <c r="C919" s="116">
        <v>34300000</v>
      </c>
      <c r="D919" s="21" t="s">
        <v>926</v>
      </c>
      <c r="E919" s="25" t="s">
        <v>86</v>
      </c>
      <c r="F919" s="28">
        <v>4</v>
      </c>
      <c r="G919" s="35">
        <f>H919/F919</f>
        <v>15075</v>
      </c>
      <c r="H919" s="39">
        <v>60300</v>
      </c>
      <c r="I919" s="29" t="s">
        <v>26</v>
      </c>
    </row>
    <row r="920" spans="2:9" ht="45" customHeight="1" outlineLevel="1" x14ac:dyDescent="0.25">
      <c r="B920" s="110">
        <v>31</v>
      </c>
      <c r="C920" s="116">
        <v>34300000</v>
      </c>
      <c r="D920" s="21" t="s">
        <v>927</v>
      </c>
      <c r="E920" s="25" t="s">
        <v>86</v>
      </c>
      <c r="F920" s="28">
        <v>4</v>
      </c>
      <c r="G920" s="35">
        <v>21170</v>
      </c>
      <c r="H920" s="35">
        <v>21170</v>
      </c>
      <c r="I920" s="29" t="s">
        <v>43</v>
      </c>
    </row>
    <row r="921" spans="2:9" ht="45" customHeight="1" outlineLevel="1" x14ac:dyDescent="0.25">
      <c r="B921" s="110">
        <v>32</v>
      </c>
      <c r="C921" s="116">
        <v>34300000</v>
      </c>
      <c r="D921" s="21" t="s">
        <v>928</v>
      </c>
      <c r="E921" s="25" t="s">
        <v>86</v>
      </c>
      <c r="F921" s="28">
        <v>6</v>
      </c>
      <c r="G921" s="35">
        <f>H921/F921</f>
        <v>24766.666666666668</v>
      </c>
      <c r="H921" s="39">
        <v>148600</v>
      </c>
      <c r="I921" s="29" t="s">
        <v>26</v>
      </c>
    </row>
    <row r="922" spans="2:9" ht="45" customHeight="1" outlineLevel="1" x14ac:dyDescent="0.25">
      <c r="B922" s="110">
        <v>33</v>
      </c>
      <c r="C922" s="116">
        <v>34300000</v>
      </c>
      <c r="D922" s="21" t="s">
        <v>929</v>
      </c>
      <c r="E922" s="25" t="s">
        <v>86</v>
      </c>
      <c r="F922" s="28">
        <v>6</v>
      </c>
      <c r="G922" s="35">
        <f>H922/F922</f>
        <v>25200</v>
      </c>
      <c r="H922" s="39">
        <v>151200</v>
      </c>
      <c r="I922" s="29" t="s">
        <v>26</v>
      </c>
    </row>
    <row r="923" spans="2:9" ht="45" customHeight="1" outlineLevel="1" x14ac:dyDescent="0.25">
      <c r="B923" s="110">
        <v>34</v>
      </c>
      <c r="C923" s="116">
        <v>34300000</v>
      </c>
      <c r="D923" s="21" t="s">
        <v>930</v>
      </c>
      <c r="E923" s="25" t="s">
        <v>86</v>
      </c>
      <c r="F923" s="28">
        <v>8</v>
      </c>
      <c r="G923" s="35">
        <f>H923/F923</f>
        <v>36798</v>
      </c>
      <c r="H923" s="39">
        <v>294384</v>
      </c>
      <c r="I923" s="29" t="s">
        <v>26</v>
      </c>
    </row>
    <row r="924" spans="2:9" ht="45" customHeight="1" outlineLevel="1" x14ac:dyDescent="0.25">
      <c r="B924" s="110">
        <v>35</v>
      </c>
      <c r="C924" s="116">
        <v>34300000</v>
      </c>
      <c r="D924" s="21" t="s">
        <v>931</v>
      </c>
      <c r="E924" s="25" t="s">
        <v>86</v>
      </c>
      <c r="F924" s="28">
        <v>4</v>
      </c>
      <c r="G924" s="35">
        <v>36750</v>
      </c>
      <c r="H924" s="35">
        <v>36750</v>
      </c>
      <c r="I924" s="29" t="s">
        <v>43</v>
      </c>
    </row>
    <row r="925" spans="2:9" ht="45" customHeight="1" outlineLevel="1" x14ac:dyDescent="0.25">
      <c r="B925" s="110">
        <v>36</v>
      </c>
      <c r="C925" s="116">
        <v>34300000</v>
      </c>
      <c r="D925" s="21" t="s">
        <v>932</v>
      </c>
      <c r="E925" s="25" t="s">
        <v>86</v>
      </c>
      <c r="F925" s="28">
        <v>4</v>
      </c>
      <c r="G925" s="35">
        <v>26000</v>
      </c>
      <c r="H925" s="35">
        <v>26000</v>
      </c>
      <c r="I925" s="29" t="s">
        <v>43</v>
      </c>
    </row>
    <row r="926" spans="2:9" ht="45" customHeight="1" outlineLevel="1" x14ac:dyDescent="0.25">
      <c r="B926" s="110">
        <v>37</v>
      </c>
      <c r="C926" s="116">
        <v>34300000</v>
      </c>
      <c r="D926" s="21" t="s">
        <v>933</v>
      </c>
      <c r="E926" s="25" t="s">
        <v>86</v>
      </c>
      <c r="F926" s="28">
        <v>4</v>
      </c>
      <c r="G926" s="35">
        <f>H926/F926</f>
        <v>22625</v>
      </c>
      <c r="H926" s="39">
        <v>90500</v>
      </c>
      <c r="I926" s="29" t="s">
        <v>26</v>
      </c>
    </row>
    <row r="927" spans="2:9" ht="45" customHeight="1" outlineLevel="1" x14ac:dyDescent="0.25">
      <c r="B927" s="110">
        <v>38</v>
      </c>
      <c r="C927" s="116">
        <v>34300000</v>
      </c>
      <c r="D927" s="21" t="s">
        <v>934</v>
      </c>
      <c r="E927" s="25" t="s">
        <v>86</v>
      </c>
      <c r="F927" s="28">
        <v>4</v>
      </c>
      <c r="G927" s="35">
        <v>21830</v>
      </c>
      <c r="H927" s="35">
        <v>21830</v>
      </c>
      <c r="I927" s="29" t="s">
        <v>43</v>
      </c>
    </row>
    <row r="928" spans="2:9" ht="45" customHeight="1" outlineLevel="1" x14ac:dyDescent="0.25">
      <c r="B928" s="110">
        <v>39</v>
      </c>
      <c r="C928" s="116">
        <v>34300000</v>
      </c>
      <c r="D928" s="21" t="s">
        <v>935</v>
      </c>
      <c r="E928" s="25" t="s">
        <v>86</v>
      </c>
      <c r="F928" s="28">
        <v>14</v>
      </c>
      <c r="G928" s="35">
        <f>H928/F928</f>
        <v>20798</v>
      </c>
      <c r="H928" s="39">
        <v>291172</v>
      </c>
      <c r="I928" s="29" t="s">
        <v>26</v>
      </c>
    </row>
    <row r="929" spans="2:9" ht="45" customHeight="1" outlineLevel="1" x14ac:dyDescent="0.25">
      <c r="B929" s="110">
        <v>40</v>
      </c>
      <c r="C929" s="116">
        <v>34300000</v>
      </c>
      <c r="D929" s="21" t="s">
        <v>936</v>
      </c>
      <c r="E929" s="25" t="s">
        <v>86</v>
      </c>
      <c r="F929" s="28">
        <v>10</v>
      </c>
      <c r="G929" s="35">
        <v>27670</v>
      </c>
      <c r="H929" s="35">
        <v>27670</v>
      </c>
      <c r="I929" s="29" t="s">
        <v>43</v>
      </c>
    </row>
    <row r="930" spans="2:9" ht="45" customHeight="1" outlineLevel="1" x14ac:dyDescent="0.25">
      <c r="B930" s="110">
        <v>41</v>
      </c>
      <c r="C930" s="116">
        <v>34300000</v>
      </c>
      <c r="D930" s="21" t="s">
        <v>937</v>
      </c>
      <c r="E930" s="25" t="s">
        <v>86</v>
      </c>
      <c r="F930" s="28">
        <v>6</v>
      </c>
      <c r="G930" s="35">
        <f t="shared" ref="G930:G933" si="33">H930/F930</f>
        <v>20798</v>
      </c>
      <c r="H930" s="39">
        <v>124788</v>
      </c>
      <c r="I930" s="29" t="s">
        <v>26</v>
      </c>
    </row>
    <row r="931" spans="2:9" ht="45" customHeight="1" outlineLevel="1" x14ac:dyDescent="0.25">
      <c r="B931" s="110">
        <v>42</v>
      </c>
      <c r="C931" s="116">
        <v>34300000</v>
      </c>
      <c r="D931" s="21" t="s">
        <v>938</v>
      </c>
      <c r="E931" s="25" t="s">
        <v>86</v>
      </c>
      <c r="F931" s="28">
        <v>12</v>
      </c>
      <c r="G931" s="35">
        <f t="shared" si="33"/>
        <v>21999</v>
      </c>
      <c r="H931" s="39">
        <v>263988</v>
      </c>
      <c r="I931" s="29" t="s">
        <v>26</v>
      </c>
    </row>
    <row r="932" spans="2:9" ht="45" customHeight="1" outlineLevel="1" x14ac:dyDescent="0.25">
      <c r="B932" s="110">
        <v>43</v>
      </c>
      <c r="C932" s="116">
        <v>34300000</v>
      </c>
      <c r="D932" s="21" t="s">
        <v>939</v>
      </c>
      <c r="E932" s="25" t="s">
        <v>86</v>
      </c>
      <c r="F932" s="28">
        <v>4</v>
      </c>
      <c r="G932" s="35">
        <v>23830</v>
      </c>
      <c r="H932" s="35">
        <v>23830</v>
      </c>
      <c r="I932" s="29" t="s">
        <v>43</v>
      </c>
    </row>
    <row r="933" spans="2:9" ht="45" customHeight="1" outlineLevel="1" x14ac:dyDescent="0.25">
      <c r="B933" s="110">
        <v>44</v>
      </c>
      <c r="C933" s="116">
        <v>34300000</v>
      </c>
      <c r="D933" s="21" t="s">
        <v>940</v>
      </c>
      <c r="E933" s="25" t="s">
        <v>86</v>
      </c>
      <c r="F933" s="28">
        <v>2</v>
      </c>
      <c r="G933" s="35">
        <f t="shared" si="33"/>
        <v>22398</v>
      </c>
      <c r="H933" s="39">
        <v>44796</v>
      </c>
      <c r="I933" s="29" t="s">
        <v>26</v>
      </c>
    </row>
    <row r="934" spans="2:9" ht="45" customHeight="1" outlineLevel="1" x14ac:dyDescent="0.25">
      <c r="B934" s="110">
        <v>45</v>
      </c>
      <c r="C934" s="116">
        <v>34300000</v>
      </c>
      <c r="D934" s="21" t="s">
        <v>941</v>
      </c>
      <c r="E934" s="25" t="s">
        <v>86</v>
      </c>
      <c r="F934" s="28">
        <v>4</v>
      </c>
      <c r="G934" s="35">
        <v>19250</v>
      </c>
      <c r="H934" s="35">
        <v>19250</v>
      </c>
      <c r="I934" s="29" t="s">
        <v>43</v>
      </c>
    </row>
    <row r="935" spans="2:9" ht="45" customHeight="1" outlineLevel="1" x14ac:dyDescent="0.25">
      <c r="B935" s="110">
        <v>46</v>
      </c>
      <c r="C935" s="116">
        <v>34300000</v>
      </c>
      <c r="D935" s="21" t="s">
        <v>942</v>
      </c>
      <c r="E935" s="25" t="s">
        <v>86</v>
      </c>
      <c r="F935" s="28">
        <v>10</v>
      </c>
      <c r="G935" s="35">
        <v>32250</v>
      </c>
      <c r="H935" s="35">
        <v>32250</v>
      </c>
      <c r="I935" s="29" t="s">
        <v>43</v>
      </c>
    </row>
    <row r="936" spans="2:9" ht="45" customHeight="1" outlineLevel="1" x14ac:dyDescent="0.25">
      <c r="B936" s="110">
        <v>47</v>
      </c>
      <c r="C936" s="116">
        <v>34300000</v>
      </c>
      <c r="D936" s="21" t="s">
        <v>943</v>
      </c>
      <c r="E936" s="25" t="s">
        <v>86</v>
      </c>
      <c r="F936" s="28">
        <v>4</v>
      </c>
      <c r="G936" s="35">
        <f>H936/F936</f>
        <v>15075</v>
      </c>
      <c r="H936" s="39">
        <v>60300</v>
      </c>
      <c r="I936" s="29" t="s">
        <v>26</v>
      </c>
    </row>
    <row r="937" spans="2:9" ht="45" customHeight="1" outlineLevel="1" x14ac:dyDescent="0.25">
      <c r="B937" s="110">
        <v>48</v>
      </c>
      <c r="C937" s="116">
        <v>34300000</v>
      </c>
      <c r="D937" s="21" t="s">
        <v>944</v>
      </c>
      <c r="E937" s="25" t="s">
        <v>86</v>
      </c>
      <c r="F937" s="28">
        <v>4</v>
      </c>
      <c r="G937" s="35">
        <v>24750</v>
      </c>
      <c r="H937" s="35">
        <v>24750</v>
      </c>
      <c r="I937" s="29" t="s">
        <v>43</v>
      </c>
    </row>
    <row r="938" spans="2:9" ht="45" customHeight="1" outlineLevel="1" thickBot="1" x14ac:dyDescent="0.3">
      <c r="B938" s="117">
        <v>49</v>
      </c>
      <c r="C938" s="118">
        <v>34300000</v>
      </c>
      <c r="D938" s="21" t="s">
        <v>945</v>
      </c>
      <c r="E938" s="30" t="s">
        <v>86</v>
      </c>
      <c r="F938" s="32">
        <v>4</v>
      </c>
      <c r="G938" s="35">
        <f>H938/F938</f>
        <v>16798</v>
      </c>
      <c r="H938" s="39">
        <v>67192</v>
      </c>
      <c r="I938" s="34" t="s">
        <v>26</v>
      </c>
    </row>
    <row r="939" spans="2:9" ht="45" customHeight="1" thickBot="1" x14ac:dyDescent="0.3">
      <c r="B939" s="14"/>
      <c r="C939" s="15"/>
      <c r="D939" s="3" t="s">
        <v>946</v>
      </c>
      <c r="E939" s="15"/>
      <c r="F939" s="16"/>
      <c r="G939" s="17"/>
      <c r="H939" s="18">
        <f>SUM(H940:H941)</f>
        <v>0</v>
      </c>
      <c r="I939" s="19"/>
    </row>
    <row r="940" spans="2:9" ht="45" customHeight="1" x14ac:dyDescent="0.25">
      <c r="B940" s="71"/>
      <c r="C940" s="20"/>
      <c r="D940" s="21" t="s">
        <v>947</v>
      </c>
      <c r="E940" s="20"/>
      <c r="F940" s="23"/>
      <c r="G940" s="36"/>
      <c r="H940" s="23"/>
      <c r="I940" s="24"/>
    </row>
    <row r="941" spans="2:9" ht="45" customHeight="1" thickBot="1" x14ac:dyDescent="0.3">
      <c r="B941" s="80"/>
      <c r="C941" s="30"/>
      <c r="D941" s="103" t="s">
        <v>947</v>
      </c>
      <c r="E941" s="30"/>
      <c r="F941" s="32"/>
      <c r="G941" s="33"/>
      <c r="H941" s="32"/>
      <c r="I941" s="34"/>
    </row>
    <row r="942" spans="2:9" ht="45" customHeight="1" thickBot="1" x14ac:dyDescent="0.3">
      <c r="B942" s="14"/>
      <c r="C942" s="15"/>
      <c r="D942" s="3" t="s">
        <v>948</v>
      </c>
      <c r="E942" s="15"/>
      <c r="F942" s="16"/>
      <c r="G942" s="17"/>
      <c r="H942" s="18">
        <f>SUM(H943:H944)</f>
        <v>78900</v>
      </c>
      <c r="I942" s="19"/>
    </row>
    <row r="943" spans="2:9" ht="45" customHeight="1" outlineLevel="1" x14ac:dyDescent="0.25">
      <c r="B943" s="71">
        <v>1</v>
      </c>
      <c r="C943" s="119" t="s">
        <v>949</v>
      </c>
      <c r="D943" s="21" t="s">
        <v>950</v>
      </c>
      <c r="E943" s="20" t="s">
        <v>86</v>
      </c>
      <c r="F943" s="23">
        <v>1</v>
      </c>
      <c r="G943" s="36">
        <v>74500</v>
      </c>
      <c r="H943" s="36">
        <v>74500</v>
      </c>
      <c r="I943" s="24" t="s">
        <v>707</v>
      </c>
    </row>
    <row r="944" spans="2:9" ht="45" customHeight="1" outlineLevel="1" thickBot="1" x14ac:dyDescent="0.3">
      <c r="B944" s="80">
        <v>2</v>
      </c>
      <c r="C944" s="120" t="s">
        <v>949</v>
      </c>
      <c r="D944" s="31" t="s">
        <v>951</v>
      </c>
      <c r="E944" s="30" t="s">
        <v>86</v>
      </c>
      <c r="F944" s="32">
        <v>1</v>
      </c>
      <c r="G944" s="33">
        <v>4400</v>
      </c>
      <c r="H944" s="33">
        <v>4400</v>
      </c>
      <c r="I944" s="121" t="s">
        <v>707</v>
      </c>
    </row>
    <row r="945" spans="2:9" ht="45" customHeight="1" thickBot="1" x14ac:dyDescent="0.3">
      <c r="B945" s="14"/>
      <c r="C945" s="15"/>
      <c r="D945" s="3" t="s">
        <v>952</v>
      </c>
      <c r="E945" s="15"/>
      <c r="F945" s="16"/>
      <c r="G945" s="17"/>
      <c r="H945" s="18">
        <f>SUM(H947:H999)</f>
        <v>2052254</v>
      </c>
      <c r="I945" s="19"/>
    </row>
    <row r="946" spans="2:9" ht="45" customHeight="1" thickBot="1" x14ac:dyDescent="0.3">
      <c r="B946" s="14"/>
      <c r="C946" s="15"/>
      <c r="D946" s="3" t="s">
        <v>953</v>
      </c>
      <c r="E946" s="15"/>
      <c r="F946" s="16"/>
      <c r="G946" s="17"/>
      <c r="H946" s="16"/>
      <c r="I946" s="19"/>
    </row>
    <row r="947" spans="2:9" ht="45" customHeight="1" outlineLevel="1" x14ac:dyDescent="0.25">
      <c r="B947" s="71">
        <v>1</v>
      </c>
      <c r="C947" s="20" t="s">
        <v>954</v>
      </c>
      <c r="D947" s="21" t="s">
        <v>955</v>
      </c>
      <c r="E947" s="20" t="s">
        <v>25</v>
      </c>
      <c r="F947" s="23">
        <v>65</v>
      </c>
      <c r="G947" s="36">
        <v>330</v>
      </c>
      <c r="H947" s="23"/>
      <c r="I947" s="24" t="s">
        <v>26</v>
      </c>
    </row>
    <row r="948" spans="2:9" ht="45" customHeight="1" outlineLevel="1" x14ac:dyDescent="0.25">
      <c r="B948" s="40">
        <v>1.1000000000000001</v>
      </c>
      <c r="C948" s="25" t="s">
        <v>954</v>
      </c>
      <c r="D948" s="21" t="s">
        <v>956</v>
      </c>
      <c r="E948" s="25" t="s">
        <v>25</v>
      </c>
      <c r="F948" s="28">
        <v>520</v>
      </c>
      <c r="G948" s="35">
        <v>330</v>
      </c>
      <c r="H948" s="28">
        <f t="shared" ref="H948:H999" si="34">F948*G948</f>
        <v>171600</v>
      </c>
      <c r="I948" s="29" t="s">
        <v>26</v>
      </c>
    </row>
    <row r="949" spans="2:9" ht="45" customHeight="1" outlineLevel="1" x14ac:dyDescent="0.25">
      <c r="B949" s="40">
        <v>2</v>
      </c>
      <c r="C949" s="25">
        <v>15610000</v>
      </c>
      <c r="D949" s="21" t="s">
        <v>957</v>
      </c>
      <c r="E949" s="25" t="s">
        <v>25</v>
      </c>
      <c r="F949" s="28">
        <v>65</v>
      </c>
      <c r="G949" s="35">
        <v>165</v>
      </c>
      <c r="H949" s="28"/>
      <c r="I949" s="29" t="s">
        <v>26</v>
      </c>
    </row>
    <row r="950" spans="2:9" ht="45" customHeight="1" outlineLevel="1" x14ac:dyDescent="0.25">
      <c r="B950" s="40">
        <v>2.1</v>
      </c>
      <c r="C950" s="25">
        <v>15610000</v>
      </c>
      <c r="D950" s="21" t="s">
        <v>958</v>
      </c>
      <c r="E950" s="25" t="s">
        <v>25</v>
      </c>
      <c r="F950" s="28">
        <v>520</v>
      </c>
      <c r="G950" s="35">
        <v>165</v>
      </c>
      <c r="H950" s="28">
        <f t="shared" si="34"/>
        <v>85800</v>
      </c>
      <c r="I950" s="29" t="s">
        <v>26</v>
      </c>
    </row>
    <row r="951" spans="2:9" ht="45" customHeight="1" outlineLevel="1" x14ac:dyDescent="0.25">
      <c r="B951" s="40">
        <v>3</v>
      </c>
      <c r="C951" s="25" t="s">
        <v>959</v>
      </c>
      <c r="D951" s="21" t="s">
        <v>960</v>
      </c>
      <c r="E951" s="25" t="s">
        <v>25</v>
      </c>
      <c r="F951" s="28">
        <v>48</v>
      </c>
      <c r="G951" s="35">
        <v>380</v>
      </c>
      <c r="H951" s="28"/>
      <c r="I951" s="29" t="s">
        <v>26</v>
      </c>
    </row>
    <row r="952" spans="2:9" ht="45" customHeight="1" outlineLevel="1" x14ac:dyDescent="0.25">
      <c r="B952" s="40">
        <v>3.1</v>
      </c>
      <c r="C952" s="25" t="s">
        <v>959</v>
      </c>
      <c r="D952" s="21" t="s">
        <v>961</v>
      </c>
      <c r="E952" s="25" t="s">
        <v>25</v>
      </c>
      <c r="F952" s="28">
        <v>384</v>
      </c>
      <c r="G952" s="35">
        <v>380</v>
      </c>
      <c r="H952" s="28">
        <f t="shared" si="34"/>
        <v>145920</v>
      </c>
      <c r="I952" s="29" t="s">
        <v>26</v>
      </c>
    </row>
    <row r="953" spans="2:9" ht="45" customHeight="1" outlineLevel="1" x14ac:dyDescent="0.25">
      <c r="B953" s="40">
        <v>4</v>
      </c>
      <c r="C953" s="25" t="s">
        <v>962</v>
      </c>
      <c r="D953" s="21" t="s">
        <v>963</v>
      </c>
      <c r="E953" s="25" t="s">
        <v>25</v>
      </c>
      <c r="F953" s="28">
        <v>27</v>
      </c>
      <c r="G953" s="35">
        <v>270</v>
      </c>
      <c r="H953" s="28"/>
      <c r="I953" s="29" t="s">
        <v>26</v>
      </c>
    </row>
    <row r="954" spans="2:9" ht="45" customHeight="1" outlineLevel="1" x14ac:dyDescent="0.25">
      <c r="B954" s="40">
        <v>4.0999999999999996</v>
      </c>
      <c r="C954" s="25" t="s">
        <v>962</v>
      </c>
      <c r="D954" s="21" t="s">
        <v>964</v>
      </c>
      <c r="E954" s="25" t="s">
        <v>25</v>
      </c>
      <c r="F954" s="28">
        <v>216</v>
      </c>
      <c r="G954" s="35">
        <v>270</v>
      </c>
      <c r="H954" s="28">
        <f t="shared" si="34"/>
        <v>58320</v>
      </c>
      <c r="I954" s="29" t="s">
        <v>26</v>
      </c>
    </row>
    <row r="955" spans="2:9" ht="45" customHeight="1" outlineLevel="1" x14ac:dyDescent="0.25">
      <c r="B955" s="40">
        <v>5</v>
      </c>
      <c r="C955" s="25" t="s">
        <v>965</v>
      </c>
      <c r="D955" s="21" t="s">
        <v>966</v>
      </c>
      <c r="E955" s="25" t="s">
        <v>25</v>
      </c>
      <c r="F955" s="28">
        <v>19</v>
      </c>
      <c r="G955" s="35">
        <v>140</v>
      </c>
      <c r="H955" s="28"/>
      <c r="I955" s="29" t="s">
        <v>26</v>
      </c>
    </row>
    <row r="956" spans="2:9" ht="45" customHeight="1" outlineLevel="1" x14ac:dyDescent="0.25">
      <c r="B956" s="40">
        <v>5.0999999999999996</v>
      </c>
      <c r="C956" s="25" t="s">
        <v>965</v>
      </c>
      <c r="D956" s="21" t="s">
        <v>967</v>
      </c>
      <c r="E956" s="25" t="s">
        <v>25</v>
      </c>
      <c r="F956" s="28">
        <v>117</v>
      </c>
      <c r="G956" s="35">
        <v>130</v>
      </c>
      <c r="H956" s="28">
        <f t="shared" si="34"/>
        <v>15210</v>
      </c>
      <c r="I956" s="29" t="s">
        <v>26</v>
      </c>
    </row>
    <row r="957" spans="2:9" ht="45" customHeight="1" outlineLevel="1" x14ac:dyDescent="0.25">
      <c r="B957" s="40">
        <v>6</v>
      </c>
      <c r="C957" s="25" t="s">
        <v>954</v>
      </c>
      <c r="D957" s="21" t="s">
        <v>968</v>
      </c>
      <c r="E957" s="25" t="s">
        <v>25</v>
      </c>
      <c r="F957" s="28">
        <v>7</v>
      </c>
      <c r="G957" s="35">
        <v>2300</v>
      </c>
      <c r="H957" s="28"/>
      <c r="I957" s="29" t="s">
        <v>26</v>
      </c>
    </row>
    <row r="958" spans="2:9" ht="45" customHeight="1" outlineLevel="1" x14ac:dyDescent="0.25">
      <c r="B958" s="40">
        <v>6.1</v>
      </c>
      <c r="C958" s="25" t="s">
        <v>954</v>
      </c>
      <c r="D958" s="21" t="s">
        <v>969</v>
      </c>
      <c r="E958" s="25" t="s">
        <v>25</v>
      </c>
      <c r="F958" s="28">
        <v>56</v>
      </c>
      <c r="G958" s="35">
        <v>2250</v>
      </c>
      <c r="H958" s="28">
        <f t="shared" si="34"/>
        <v>126000</v>
      </c>
      <c r="I958" s="29" t="s">
        <v>26</v>
      </c>
    </row>
    <row r="959" spans="2:9" ht="45" customHeight="1" outlineLevel="1" x14ac:dyDescent="0.25">
      <c r="B959" s="40">
        <v>7</v>
      </c>
      <c r="C959" s="25" t="s">
        <v>970</v>
      </c>
      <c r="D959" s="21" t="s">
        <v>971</v>
      </c>
      <c r="E959" s="25" t="s">
        <v>25</v>
      </c>
      <c r="F959" s="28">
        <v>120</v>
      </c>
      <c r="G959" s="35">
        <v>270</v>
      </c>
      <c r="H959" s="28"/>
      <c r="I959" s="29" t="s">
        <v>26</v>
      </c>
    </row>
    <row r="960" spans="2:9" ht="45" customHeight="1" outlineLevel="1" x14ac:dyDescent="0.25">
      <c r="B960" s="40">
        <v>7.1</v>
      </c>
      <c r="C960" s="25" t="s">
        <v>970</v>
      </c>
      <c r="D960" s="21" t="s">
        <v>972</v>
      </c>
      <c r="E960" s="25" t="s">
        <v>25</v>
      </c>
      <c r="F960" s="28">
        <v>960</v>
      </c>
      <c r="G960" s="35">
        <v>270</v>
      </c>
      <c r="H960" s="28">
        <f t="shared" si="34"/>
        <v>259200</v>
      </c>
      <c r="I960" s="29" t="s">
        <v>26</v>
      </c>
    </row>
    <row r="961" spans="2:9" ht="45" customHeight="1" outlineLevel="1" x14ac:dyDescent="0.25">
      <c r="B961" s="40">
        <v>8</v>
      </c>
      <c r="C961" s="25" t="s">
        <v>970</v>
      </c>
      <c r="D961" s="21" t="s">
        <v>973</v>
      </c>
      <c r="E961" s="25" t="s">
        <v>25</v>
      </c>
      <c r="F961" s="28">
        <v>44</v>
      </c>
      <c r="G961" s="35">
        <v>270</v>
      </c>
      <c r="H961" s="28"/>
      <c r="I961" s="29" t="s">
        <v>26</v>
      </c>
    </row>
    <row r="962" spans="2:9" ht="45" customHeight="1" outlineLevel="1" x14ac:dyDescent="0.25">
      <c r="B962" s="40">
        <v>8.1</v>
      </c>
      <c r="C962" s="25" t="s">
        <v>970</v>
      </c>
      <c r="D962" s="21" t="s">
        <v>974</v>
      </c>
      <c r="E962" s="25" t="s">
        <v>25</v>
      </c>
      <c r="F962" s="28">
        <v>382</v>
      </c>
      <c r="G962" s="35">
        <v>270</v>
      </c>
      <c r="H962" s="28">
        <f t="shared" si="34"/>
        <v>103140</v>
      </c>
      <c r="I962" s="29" t="s">
        <v>26</v>
      </c>
    </row>
    <row r="963" spans="2:9" ht="45" customHeight="1" outlineLevel="1" x14ac:dyDescent="0.25">
      <c r="B963" s="40">
        <v>9</v>
      </c>
      <c r="C963" s="25" t="s">
        <v>975</v>
      </c>
      <c r="D963" s="21" t="s">
        <v>976</v>
      </c>
      <c r="E963" s="25" t="s">
        <v>86</v>
      </c>
      <c r="F963" s="28">
        <v>200</v>
      </c>
      <c r="G963" s="35">
        <v>70</v>
      </c>
      <c r="H963" s="28"/>
      <c r="I963" s="29" t="s">
        <v>26</v>
      </c>
    </row>
    <row r="964" spans="2:9" ht="45" customHeight="1" outlineLevel="1" x14ac:dyDescent="0.25">
      <c r="B964" s="40">
        <v>9.1</v>
      </c>
      <c r="C964" s="25" t="s">
        <v>975</v>
      </c>
      <c r="D964" s="21" t="s">
        <v>977</v>
      </c>
      <c r="E964" s="25" t="s">
        <v>86</v>
      </c>
      <c r="F964" s="28">
        <v>1600</v>
      </c>
      <c r="G964" s="35">
        <v>70</v>
      </c>
      <c r="H964" s="28">
        <f t="shared" si="34"/>
        <v>112000</v>
      </c>
      <c r="I964" s="29" t="s">
        <v>26</v>
      </c>
    </row>
    <row r="965" spans="2:9" ht="45" customHeight="1" outlineLevel="1" x14ac:dyDescent="0.25">
      <c r="B965" s="40">
        <v>10</v>
      </c>
      <c r="C965" s="25" t="s">
        <v>975</v>
      </c>
      <c r="D965" s="21" t="s">
        <v>978</v>
      </c>
      <c r="E965" s="25" t="s">
        <v>86</v>
      </c>
      <c r="F965" s="28">
        <v>36</v>
      </c>
      <c r="G965" s="35">
        <v>75</v>
      </c>
      <c r="H965" s="28"/>
      <c r="I965" s="29" t="s">
        <v>26</v>
      </c>
    </row>
    <row r="966" spans="2:9" ht="45" customHeight="1" outlineLevel="1" x14ac:dyDescent="0.25">
      <c r="B966" s="40">
        <v>10.1</v>
      </c>
      <c r="C966" s="25" t="s">
        <v>975</v>
      </c>
      <c r="D966" s="21" t="s">
        <v>979</v>
      </c>
      <c r="E966" s="25" t="s">
        <v>86</v>
      </c>
      <c r="F966" s="28">
        <v>274</v>
      </c>
      <c r="G966" s="35">
        <v>75</v>
      </c>
      <c r="H966" s="28">
        <f t="shared" si="34"/>
        <v>20550</v>
      </c>
      <c r="I966" s="29" t="s">
        <v>26</v>
      </c>
    </row>
    <row r="967" spans="2:9" ht="45" customHeight="1" outlineLevel="1" x14ac:dyDescent="0.25">
      <c r="B967" s="40">
        <v>11</v>
      </c>
      <c r="C967" s="25">
        <v>15511000</v>
      </c>
      <c r="D967" s="21" t="s">
        <v>980</v>
      </c>
      <c r="E967" s="25" t="s">
        <v>208</v>
      </c>
      <c r="F967" s="28">
        <v>20</v>
      </c>
      <c r="G967" s="35">
        <v>420</v>
      </c>
      <c r="H967" s="28"/>
      <c r="I967" s="29" t="s">
        <v>26</v>
      </c>
    </row>
    <row r="968" spans="2:9" ht="45" customHeight="1" outlineLevel="1" x14ac:dyDescent="0.25">
      <c r="B968" s="40">
        <v>11.1</v>
      </c>
      <c r="C968" s="25">
        <v>15511000</v>
      </c>
      <c r="D968" s="21" t="s">
        <v>981</v>
      </c>
      <c r="E968" s="25" t="s">
        <v>208</v>
      </c>
      <c r="F968" s="28">
        <v>160</v>
      </c>
      <c r="G968" s="35">
        <v>420</v>
      </c>
      <c r="H968" s="28">
        <f t="shared" si="34"/>
        <v>67200</v>
      </c>
      <c r="I968" s="29" t="s">
        <v>26</v>
      </c>
    </row>
    <row r="969" spans="2:9" ht="45" customHeight="1" outlineLevel="1" x14ac:dyDescent="0.25">
      <c r="B969" s="40">
        <v>12</v>
      </c>
      <c r="C969" s="25">
        <v>15511000</v>
      </c>
      <c r="D969" s="21" t="s">
        <v>982</v>
      </c>
      <c r="E969" s="25" t="s">
        <v>208</v>
      </c>
      <c r="F969" s="28">
        <v>7</v>
      </c>
      <c r="G969" s="35">
        <v>430</v>
      </c>
      <c r="H969" s="28"/>
      <c r="I969" s="29" t="s">
        <v>26</v>
      </c>
    </row>
    <row r="970" spans="2:9" ht="45" customHeight="1" outlineLevel="1" x14ac:dyDescent="0.25">
      <c r="B970" s="40">
        <v>12.1</v>
      </c>
      <c r="C970" s="25">
        <v>15511000</v>
      </c>
      <c r="D970" s="21" t="s">
        <v>983</v>
      </c>
      <c r="E970" s="25" t="s">
        <v>208</v>
      </c>
      <c r="F970" s="28">
        <v>52</v>
      </c>
      <c r="G970" s="35">
        <v>430</v>
      </c>
      <c r="H970" s="28">
        <f t="shared" si="34"/>
        <v>22360</v>
      </c>
      <c r="I970" s="29" t="s">
        <v>26</v>
      </c>
    </row>
    <row r="971" spans="2:9" ht="45" customHeight="1" outlineLevel="1" x14ac:dyDescent="0.25">
      <c r="B971" s="40">
        <v>13</v>
      </c>
      <c r="C971" s="25" t="s">
        <v>984</v>
      </c>
      <c r="D971" s="21" t="s">
        <v>985</v>
      </c>
      <c r="E971" s="25" t="s">
        <v>25</v>
      </c>
      <c r="F971" s="28">
        <v>10</v>
      </c>
      <c r="G971" s="35">
        <v>385</v>
      </c>
      <c r="H971" s="28"/>
      <c r="I971" s="29" t="s">
        <v>26</v>
      </c>
    </row>
    <row r="972" spans="2:9" ht="45" customHeight="1" outlineLevel="1" x14ac:dyDescent="0.25">
      <c r="B972" s="40">
        <v>13.1</v>
      </c>
      <c r="C972" s="25" t="s">
        <v>984</v>
      </c>
      <c r="D972" s="21" t="s">
        <v>986</v>
      </c>
      <c r="E972" s="25" t="s">
        <v>25</v>
      </c>
      <c r="F972" s="28">
        <v>80</v>
      </c>
      <c r="G972" s="35">
        <v>385</v>
      </c>
      <c r="H972" s="28">
        <f t="shared" si="34"/>
        <v>30800</v>
      </c>
      <c r="I972" s="29" t="s">
        <v>26</v>
      </c>
    </row>
    <row r="973" spans="2:9" ht="45" customHeight="1" outlineLevel="1" x14ac:dyDescent="0.25">
      <c r="B973" s="40">
        <v>14</v>
      </c>
      <c r="C973" s="25" t="s">
        <v>984</v>
      </c>
      <c r="D973" s="21" t="s">
        <v>987</v>
      </c>
      <c r="E973" s="25" t="s">
        <v>25</v>
      </c>
      <c r="F973" s="28">
        <v>20</v>
      </c>
      <c r="G973" s="35">
        <v>385</v>
      </c>
      <c r="H973" s="28"/>
      <c r="I973" s="29" t="s">
        <v>26</v>
      </c>
    </row>
    <row r="974" spans="2:9" ht="45" customHeight="1" outlineLevel="1" x14ac:dyDescent="0.25">
      <c r="B974" s="40">
        <v>14.1</v>
      </c>
      <c r="C974" s="25" t="s">
        <v>984</v>
      </c>
      <c r="D974" s="21" t="s">
        <v>988</v>
      </c>
      <c r="E974" s="25" t="s">
        <v>25</v>
      </c>
      <c r="F974" s="28">
        <v>166</v>
      </c>
      <c r="G974" s="35">
        <v>385</v>
      </c>
      <c r="H974" s="28">
        <f t="shared" si="34"/>
        <v>63910</v>
      </c>
      <c r="I974" s="29" t="s">
        <v>26</v>
      </c>
    </row>
    <row r="975" spans="2:9" ht="45" customHeight="1" outlineLevel="1" x14ac:dyDescent="0.25">
      <c r="B975" s="40">
        <v>15</v>
      </c>
      <c r="C975" s="25" t="s">
        <v>959</v>
      </c>
      <c r="D975" s="21" t="s">
        <v>989</v>
      </c>
      <c r="E975" s="25" t="s">
        <v>25</v>
      </c>
      <c r="F975" s="28">
        <v>27</v>
      </c>
      <c r="G975" s="35">
        <v>810</v>
      </c>
      <c r="H975" s="28"/>
      <c r="I975" s="29" t="s">
        <v>26</v>
      </c>
    </row>
    <row r="976" spans="2:9" ht="45" customHeight="1" outlineLevel="1" x14ac:dyDescent="0.25">
      <c r="B976" s="40">
        <v>15.1</v>
      </c>
      <c r="C976" s="25" t="s">
        <v>959</v>
      </c>
      <c r="D976" s="21" t="s">
        <v>990</v>
      </c>
      <c r="E976" s="25" t="s">
        <v>25</v>
      </c>
      <c r="F976" s="28">
        <v>216</v>
      </c>
      <c r="G976" s="35">
        <v>810</v>
      </c>
      <c r="H976" s="28">
        <f t="shared" si="34"/>
        <v>174960</v>
      </c>
      <c r="I976" s="29" t="s">
        <v>26</v>
      </c>
    </row>
    <row r="977" spans="2:9" ht="45" customHeight="1" outlineLevel="1" x14ac:dyDescent="0.25">
      <c r="B977" s="40">
        <v>16</v>
      </c>
      <c r="C977" s="25" t="s">
        <v>959</v>
      </c>
      <c r="D977" s="21" t="s">
        <v>991</v>
      </c>
      <c r="E977" s="25" t="s">
        <v>25</v>
      </c>
      <c r="F977" s="28">
        <v>27</v>
      </c>
      <c r="G977" s="35">
        <v>815</v>
      </c>
      <c r="H977" s="28"/>
      <c r="I977" s="29" t="s">
        <v>26</v>
      </c>
    </row>
    <row r="978" spans="2:9" ht="45" customHeight="1" outlineLevel="1" x14ac:dyDescent="0.25">
      <c r="B978" s="40">
        <v>16.100000000000001</v>
      </c>
      <c r="C978" s="25" t="s">
        <v>959</v>
      </c>
      <c r="D978" s="21" t="s">
        <v>992</v>
      </c>
      <c r="E978" s="25" t="s">
        <v>25</v>
      </c>
      <c r="F978" s="28">
        <v>179</v>
      </c>
      <c r="G978" s="35">
        <v>815</v>
      </c>
      <c r="H978" s="28">
        <f t="shared" si="34"/>
        <v>145885</v>
      </c>
      <c r="I978" s="29" t="s">
        <v>26</v>
      </c>
    </row>
    <row r="979" spans="2:9" ht="45" customHeight="1" outlineLevel="1" x14ac:dyDescent="0.25">
      <c r="B979" s="40">
        <v>17</v>
      </c>
      <c r="C979" s="25" t="s">
        <v>993</v>
      </c>
      <c r="D979" s="21" t="s">
        <v>994</v>
      </c>
      <c r="E979" s="25" t="s">
        <v>25</v>
      </c>
      <c r="F979" s="28">
        <v>48</v>
      </c>
      <c r="G979" s="35">
        <v>230</v>
      </c>
      <c r="H979" s="28"/>
      <c r="I979" s="29" t="s">
        <v>26</v>
      </c>
    </row>
    <row r="980" spans="2:9" ht="45" customHeight="1" outlineLevel="1" x14ac:dyDescent="0.25">
      <c r="B980" s="40">
        <v>17.100000000000001</v>
      </c>
      <c r="C980" s="25" t="s">
        <v>993</v>
      </c>
      <c r="D980" s="21" t="s">
        <v>995</v>
      </c>
      <c r="E980" s="25" t="s">
        <v>25</v>
      </c>
      <c r="F980" s="28">
        <v>384</v>
      </c>
      <c r="G980" s="35">
        <v>230</v>
      </c>
      <c r="H980" s="28">
        <f t="shared" si="34"/>
        <v>88320</v>
      </c>
      <c r="I980" s="29" t="s">
        <v>26</v>
      </c>
    </row>
    <row r="981" spans="2:9" ht="45" customHeight="1" outlineLevel="1" x14ac:dyDescent="0.25">
      <c r="B981" s="40">
        <v>18</v>
      </c>
      <c r="C981" s="25" t="s">
        <v>993</v>
      </c>
      <c r="D981" s="21" t="s">
        <v>996</v>
      </c>
      <c r="E981" s="25" t="s">
        <v>25</v>
      </c>
      <c r="F981" s="28">
        <v>53</v>
      </c>
      <c r="G981" s="35">
        <v>240</v>
      </c>
      <c r="H981" s="28"/>
      <c r="I981" s="29" t="s">
        <v>26</v>
      </c>
    </row>
    <row r="982" spans="2:9" ht="45" customHeight="1" outlineLevel="1" x14ac:dyDescent="0.25">
      <c r="B982" s="40">
        <v>18.100000000000001</v>
      </c>
      <c r="C982" s="25" t="s">
        <v>993</v>
      </c>
      <c r="D982" s="21" t="s">
        <v>997</v>
      </c>
      <c r="E982" s="25" t="s">
        <v>25</v>
      </c>
      <c r="F982" s="28">
        <v>436</v>
      </c>
      <c r="G982" s="35">
        <v>240</v>
      </c>
      <c r="H982" s="28">
        <f t="shared" si="34"/>
        <v>104640</v>
      </c>
      <c r="I982" s="29" t="s">
        <v>26</v>
      </c>
    </row>
    <row r="983" spans="2:9" ht="45" customHeight="1" outlineLevel="1" x14ac:dyDescent="0.25">
      <c r="B983" s="40">
        <v>19</v>
      </c>
      <c r="C983" s="25" t="s">
        <v>998</v>
      </c>
      <c r="D983" s="21" t="s">
        <v>999</v>
      </c>
      <c r="E983" s="25" t="s">
        <v>25</v>
      </c>
      <c r="F983" s="28">
        <v>35</v>
      </c>
      <c r="G983" s="35">
        <v>235</v>
      </c>
      <c r="H983" s="28"/>
      <c r="I983" s="29" t="s">
        <v>26</v>
      </c>
    </row>
    <row r="984" spans="2:9" ht="45" customHeight="1" outlineLevel="1" x14ac:dyDescent="0.25">
      <c r="B984" s="40">
        <v>19.100000000000001</v>
      </c>
      <c r="C984" s="25" t="s">
        <v>998</v>
      </c>
      <c r="D984" s="21" t="s">
        <v>1000</v>
      </c>
      <c r="E984" s="25" t="s">
        <v>25</v>
      </c>
      <c r="F984" s="28">
        <v>280</v>
      </c>
      <c r="G984" s="35">
        <v>235</v>
      </c>
      <c r="H984" s="28">
        <f t="shared" si="34"/>
        <v>65800</v>
      </c>
      <c r="I984" s="29" t="s">
        <v>26</v>
      </c>
    </row>
    <row r="985" spans="2:9" ht="45" customHeight="1" outlineLevel="1" x14ac:dyDescent="0.25">
      <c r="B985" s="40">
        <v>20</v>
      </c>
      <c r="C985" s="25" t="s">
        <v>998</v>
      </c>
      <c r="D985" s="21" t="s">
        <v>1001</v>
      </c>
      <c r="E985" s="25" t="s">
        <v>25</v>
      </c>
      <c r="F985" s="28">
        <v>66</v>
      </c>
      <c r="G985" s="35">
        <v>235</v>
      </c>
      <c r="H985" s="28"/>
      <c r="I985" s="29" t="s">
        <v>26</v>
      </c>
    </row>
    <row r="986" spans="2:9" ht="45" customHeight="1" outlineLevel="1" x14ac:dyDescent="0.25">
      <c r="B986" s="40">
        <v>20.100000000000001</v>
      </c>
      <c r="C986" s="25" t="s">
        <v>998</v>
      </c>
      <c r="D986" s="21" t="s">
        <v>1002</v>
      </c>
      <c r="E986" s="25" t="s">
        <v>25</v>
      </c>
      <c r="F986" s="28">
        <v>526</v>
      </c>
      <c r="G986" s="35">
        <v>235</v>
      </c>
      <c r="H986" s="28">
        <f t="shared" si="34"/>
        <v>123610</v>
      </c>
      <c r="I986" s="29" t="s">
        <v>26</v>
      </c>
    </row>
    <row r="987" spans="2:9" ht="45" customHeight="1" outlineLevel="1" x14ac:dyDescent="0.25">
      <c r="B987" s="40">
        <v>21</v>
      </c>
      <c r="C987" s="25" t="s">
        <v>1003</v>
      </c>
      <c r="D987" s="21" t="s">
        <v>1004</v>
      </c>
      <c r="E987" s="25" t="s">
        <v>25</v>
      </c>
      <c r="F987" s="28">
        <v>4</v>
      </c>
      <c r="G987" s="35">
        <v>400</v>
      </c>
      <c r="H987" s="28"/>
      <c r="I987" s="29" t="s">
        <v>26</v>
      </c>
    </row>
    <row r="988" spans="2:9" ht="45" customHeight="1" outlineLevel="1" x14ac:dyDescent="0.25">
      <c r="B988" s="40">
        <v>21.1</v>
      </c>
      <c r="C988" s="25" t="s">
        <v>1003</v>
      </c>
      <c r="D988" s="21" t="s">
        <v>1005</v>
      </c>
      <c r="E988" s="25" t="s">
        <v>25</v>
      </c>
      <c r="F988" s="28">
        <v>31</v>
      </c>
      <c r="G988" s="35">
        <v>400</v>
      </c>
      <c r="H988" s="28">
        <f t="shared" si="34"/>
        <v>12400</v>
      </c>
      <c r="I988" s="29" t="s">
        <v>26</v>
      </c>
    </row>
    <row r="989" spans="2:9" ht="45" customHeight="1" outlineLevel="1" x14ac:dyDescent="0.25">
      <c r="B989" s="40">
        <v>22</v>
      </c>
      <c r="C989" s="25">
        <v>15616000</v>
      </c>
      <c r="D989" s="21" t="s">
        <v>1006</v>
      </c>
      <c r="E989" s="25" t="s">
        <v>25</v>
      </c>
      <c r="F989" s="28">
        <v>4</v>
      </c>
      <c r="G989" s="35">
        <v>520</v>
      </c>
      <c r="H989" s="28"/>
      <c r="I989" s="29" t="s">
        <v>26</v>
      </c>
    </row>
    <row r="990" spans="2:9" ht="45" customHeight="1" outlineLevel="1" x14ac:dyDescent="0.25">
      <c r="B990" s="40">
        <v>22.1</v>
      </c>
      <c r="C990" s="25">
        <v>15616000</v>
      </c>
      <c r="D990" s="21" t="s">
        <v>1007</v>
      </c>
      <c r="E990" s="25" t="s">
        <v>25</v>
      </c>
      <c r="F990" s="28">
        <v>31</v>
      </c>
      <c r="G990" s="35">
        <v>520</v>
      </c>
      <c r="H990" s="28">
        <f t="shared" si="34"/>
        <v>16120</v>
      </c>
      <c r="I990" s="29" t="s">
        <v>26</v>
      </c>
    </row>
    <row r="991" spans="2:9" ht="45" customHeight="1" outlineLevel="1" x14ac:dyDescent="0.25">
      <c r="B991" s="40">
        <v>23</v>
      </c>
      <c r="C991" s="25">
        <v>15333100</v>
      </c>
      <c r="D991" s="21" t="s">
        <v>1008</v>
      </c>
      <c r="E991" s="25" t="s">
        <v>208</v>
      </c>
      <c r="F991" s="28">
        <v>1.5999999999999996</v>
      </c>
      <c r="G991" s="35">
        <v>750</v>
      </c>
      <c r="H991" s="28"/>
      <c r="I991" s="29" t="s">
        <v>26</v>
      </c>
    </row>
    <row r="992" spans="2:9" ht="45" customHeight="1" outlineLevel="1" x14ac:dyDescent="0.25">
      <c r="B992" s="40">
        <v>23.1</v>
      </c>
      <c r="C992" s="25">
        <v>15333100</v>
      </c>
      <c r="D992" s="21" t="s">
        <v>1009</v>
      </c>
      <c r="E992" s="25" t="s">
        <v>208</v>
      </c>
      <c r="F992" s="28">
        <v>12.4</v>
      </c>
      <c r="G992" s="35">
        <v>750</v>
      </c>
      <c r="H992" s="28">
        <f t="shared" si="34"/>
        <v>9300</v>
      </c>
      <c r="I992" s="29" t="s">
        <v>26</v>
      </c>
    </row>
    <row r="993" spans="2:9" ht="45" customHeight="1" outlineLevel="1" x14ac:dyDescent="0.25">
      <c r="B993" s="40">
        <v>24</v>
      </c>
      <c r="C993" s="25">
        <v>15232000</v>
      </c>
      <c r="D993" s="21" t="s">
        <v>1010</v>
      </c>
      <c r="E993" s="25" t="s">
        <v>25</v>
      </c>
      <c r="F993" s="28">
        <v>1</v>
      </c>
      <c r="G993" s="35">
        <v>135</v>
      </c>
      <c r="H993" s="28"/>
      <c r="I993" s="29" t="s">
        <v>26</v>
      </c>
    </row>
    <row r="994" spans="2:9" ht="45" customHeight="1" outlineLevel="1" x14ac:dyDescent="0.25">
      <c r="B994" s="40">
        <v>24.1</v>
      </c>
      <c r="C994" s="25">
        <v>15232000</v>
      </c>
      <c r="D994" s="21" t="s">
        <v>1011</v>
      </c>
      <c r="E994" s="25" t="s">
        <v>25</v>
      </c>
      <c r="F994" s="28">
        <v>8</v>
      </c>
      <c r="G994" s="35">
        <v>135</v>
      </c>
      <c r="H994" s="28">
        <f t="shared" si="34"/>
        <v>1080</v>
      </c>
      <c r="I994" s="29" t="s">
        <v>26</v>
      </c>
    </row>
    <row r="995" spans="2:9" ht="45" customHeight="1" outlineLevel="1" x14ac:dyDescent="0.25">
      <c r="B995" s="40">
        <v>25</v>
      </c>
      <c r="C995" s="25">
        <v>15232000</v>
      </c>
      <c r="D995" s="21" t="s">
        <v>1012</v>
      </c>
      <c r="E995" s="25" t="s">
        <v>25</v>
      </c>
      <c r="F995" s="28">
        <v>0.80000000000000071</v>
      </c>
      <c r="G995" s="35">
        <v>140</v>
      </c>
      <c r="H995" s="28"/>
      <c r="I995" s="29" t="s">
        <v>26</v>
      </c>
    </row>
    <row r="996" spans="2:9" ht="45" customHeight="1" outlineLevel="1" x14ac:dyDescent="0.25">
      <c r="B996" s="40">
        <v>25.1</v>
      </c>
      <c r="C996" s="25">
        <v>15232000</v>
      </c>
      <c r="D996" s="21" t="s">
        <v>1013</v>
      </c>
      <c r="E996" s="25" t="s">
        <v>25</v>
      </c>
      <c r="F996" s="28">
        <v>7.1</v>
      </c>
      <c r="G996" s="35">
        <v>140</v>
      </c>
      <c r="H996" s="28">
        <f t="shared" si="34"/>
        <v>994</v>
      </c>
      <c r="I996" s="29" t="s">
        <v>26</v>
      </c>
    </row>
    <row r="997" spans="2:9" ht="45" customHeight="1" outlineLevel="1" x14ac:dyDescent="0.25">
      <c r="B997" s="40">
        <v>26</v>
      </c>
      <c r="C997" s="25">
        <v>15410000</v>
      </c>
      <c r="D997" s="21" t="s">
        <v>1014</v>
      </c>
      <c r="E997" s="25" t="s">
        <v>208</v>
      </c>
      <c r="F997" s="28">
        <v>2.5</v>
      </c>
      <c r="G997" s="35">
        <v>810</v>
      </c>
      <c r="H997" s="28"/>
      <c r="I997" s="29" t="s">
        <v>26</v>
      </c>
    </row>
    <row r="998" spans="2:9" ht="45" customHeight="1" outlineLevel="1" x14ac:dyDescent="0.25">
      <c r="B998" s="40">
        <v>26.1</v>
      </c>
      <c r="C998" s="25">
        <v>15410000</v>
      </c>
      <c r="D998" s="21" t="s">
        <v>1015</v>
      </c>
      <c r="E998" s="25" t="s">
        <v>208</v>
      </c>
      <c r="F998" s="28">
        <v>18.5</v>
      </c>
      <c r="G998" s="35">
        <v>810</v>
      </c>
      <c r="H998" s="28">
        <f t="shared" si="34"/>
        <v>14985</v>
      </c>
      <c r="I998" s="29" t="s">
        <v>26</v>
      </c>
    </row>
    <row r="999" spans="2:9" ht="45" customHeight="1" outlineLevel="1" thickBot="1" x14ac:dyDescent="0.3">
      <c r="B999" s="80">
        <v>27</v>
      </c>
      <c r="C999" s="30">
        <v>15410000</v>
      </c>
      <c r="D999" s="31" t="s">
        <v>1016</v>
      </c>
      <c r="E999" s="30" t="s">
        <v>208</v>
      </c>
      <c r="F999" s="32">
        <v>15</v>
      </c>
      <c r="G999" s="33">
        <v>810</v>
      </c>
      <c r="H999" s="32">
        <f t="shared" si="34"/>
        <v>12150</v>
      </c>
      <c r="I999" s="34" t="s">
        <v>26</v>
      </c>
    </row>
    <row r="1000" spans="2:9" ht="45" customHeight="1" thickBot="1" x14ac:dyDescent="0.3">
      <c r="B1000" s="14"/>
      <c r="C1000" s="15"/>
      <c r="D1000" s="3" t="s">
        <v>1017</v>
      </c>
      <c r="E1000" s="15"/>
      <c r="F1000" s="16"/>
      <c r="G1000" s="17"/>
      <c r="H1000" s="18">
        <f>SUM(H1001:H1040)</f>
        <v>9437510</v>
      </c>
      <c r="I1000" s="19"/>
    </row>
    <row r="1001" spans="2:9" ht="45" customHeight="1" outlineLevel="1" x14ac:dyDescent="0.25">
      <c r="B1001" s="71">
        <v>1</v>
      </c>
      <c r="C1001" s="20">
        <v>18441100</v>
      </c>
      <c r="D1001" s="21" t="s">
        <v>1018</v>
      </c>
      <c r="E1001" s="20" t="s">
        <v>737</v>
      </c>
      <c r="F1001" s="23">
        <v>35</v>
      </c>
      <c r="G1001" s="36">
        <v>1190</v>
      </c>
      <c r="H1001" s="23">
        <f>F1001*G1001</f>
        <v>41650</v>
      </c>
      <c r="I1001" s="24" t="s">
        <v>26</v>
      </c>
    </row>
    <row r="1002" spans="2:9" ht="45" customHeight="1" outlineLevel="1" x14ac:dyDescent="0.25">
      <c r="B1002" s="40">
        <v>2</v>
      </c>
      <c r="C1002" s="25" t="s">
        <v>1019</v>
      </c>
      <c r="D1002" s="21" t="s">
        <v>1020</v>
      </c>
      <c r="E1002" s="25" t="s">
        <v>1021</v>
      </c>
      <c r="F1002" s="28">
        <v>1</v>
      </c>
      <c r="G1002" s="35">
        <v>14700</v>
      </c>
      <c r="H1002" s="28">
        <f t="shared" ref="H1002:H1033" si="35">F1002*G1002</f>
        <v>14700</v>
      </c>
      <c r="I1002" s="29" t="s">
        <v>26</v>
      </c>
    </row>
    <row r="1003" spans="2:9" ht="45" customHeight="1" outlineLevel="1" x14ac:dyDescent="0.25">
      <c r="B1003" s="40">
        <v>3</v>
      </c>
      <c r="C1003" s="25" t="s">
        <v>1019</v>
      </c>
      <c r="D1003" s="21" t="s">
        <v>1022</v>
      </c>
      <c r="E1003" s="25" t="s">
        <v>1021</v>
      </c>
      <c r="F1003" s="28">
        <v>6</v>
      </c>
      <c r="G1003" s="35">
        <v>14700</v>
      </c>
      <c r="H1003" s="28">
        <f t="shared" si="35"/>
        <v>88200</v>
      </c>
      <c r="I1003" s="29" t="s">
        <v>26</v>
      </c>
    </row>
    <row r="1004" spans="2:9" ht="45" customHeight="1" outlineLevel="1" x14ac:dyDescent="0.25">
      <c r="B1004" s="40">
        <v>4</v>
      </c>
      <c r="C1004" s="25" t="s">
        <v>1019</v>
      </c>
      <c r="D1004" s="21" t="s">
        <v>1023</v>
      </c>
      <c r="E1004" s="25" t="s">
        <v>1021</v>
      </c>
      <c r="F1004" s="28">
        <v>9</v>
      </c>
      <c r="G1004" s="35">
        <v>14700</v>
      </c>
      <c r="H1004" s="28">
        <f t="shared" si="35"/>
        <v>132300</v>
      </c>
      <c r="I1004" s="29" t="s">
        <v>26</v>
      </c>
    </row>
    <row r="1005" spans="2:9" ht="45" customHeight="1" outlineLevel="1" x14ac:dyDescent="0.25">
      <c r="B1005" s="40">
        <v>5</v>
      </c>
      <c r="C1005" s="25" t="s">
        <v>1019</v>
      </c>
      <c r="D1005" s="21" t="s">
        <v>1024</v>
      </c>
      <c r="E1005" s="25" t="s">
        <v>1021</v>
      </c>
      <c r="F1005" s="28">
        <v>6</v>
      </c>
      <c r="G1005" s="35">
        <v>14700</v>
      </c>
      <c r="H1005" s="28">
        <f t="shared" si="35"/>
        <v>88200</v>
      </c>
      <c r="I1005" s="29" t="s">
        <v>26</v>
      </c>
    </row>
    <row r="1006" spans="2:9" ht="45" customHeight="1" outlineLevel="1" x14ac:dyDescent="0.25">
      <c r="B1006" s="40">
        <v>6</v>
      </c>
      <c r="C1006" s="25" t="s">
        <v>1019</v>
      </c>
      <c r="D1006" s="21" t="s">
        <v>1025</v>
      </c>
      <c r="E1006" s="25" t="s">
        <v>1021</v>
      </c>
      <c r="F1006" s="28">
        <v>10</v>
      </c>
      <c r="G1006" s="35">
        <v>14700</v>
      </c>
      <c r="H1006" s="28">
        <f t="shared" si="35"/>
        <v>147000</v>
      </c>
      <c r="I1006" s="29" t="s">
        <v>26</v>
      </c>
    </row>
    <row r="1007" spans="2:9" ht="45" customHeight="1" outlineLevel="1" x14ac:dyDescent="0.25">
      <c r="B1007" s="40">
        <v>7</v>
      </c>
      <c r="C1007" s="25" t="s">
        <v>1019</v>
      </c>
      <c r="D1007" s="21" t="s">
        <v>1026</v>
      </c>
      <c r="E1007" s="25" t="s">
        <v>1021</v>
      </c>
      <c r="F1007" s="28">
        <v>3</v>
      </c>
      <c r="G1007" s="35">
        <v>14700</v>
      </c>
      <c r="H1007" s="28">
        <f t="shared" si="35"/>
        <v>44100</v>
      </c>
      <c r="I1007" s="29" t="s">
        <v>26</v>
      </c>
    </row>
    <row r="1008" spans="2:9" ht="45" customHeight="1" outlineLevel="1" x14ac:dyDescent="0.25">
      <c r="B1008" s="40">
        <v>8</v>
      </c>
      <c r="C1008" s="25" t="s">
        <v>1019</v>
      </c>
      <c r="D1008" s="21" t="s">
        <v>1027</v>
      </c>
      <c r="E1008" s="25" t="s">
        <v>1021</v>
      </c>
      <c r="F1008" s="28">
        <v>1</v>
      </c>
      <c r="G1008" s="35">
        <v>24750</v>
      </c>
      <c r="H1008" s="28">
        <f t="shared" si="35"/>
        <v>24750</v>
      </c>
      <c r="I1008" s="29" t="s">
        <v>26</v>
      </c>
    </row>
    <row r="1009" spans="2:9" ht="45" customHeight="1" outlineLevel="1" x14ac:dyDescent="0.25">
      <c r="B1009" s="40">
        <v>9</v>
      </c>
      <c r="C1009" s="25" t="s">
        <v>1019</v>
      </c>
      <c r="D1009" s="21" t="s">
        <v>1028</v>
      </c>
      <c r="E1009" s="25" t="s">
        <v>1021</v>
      </c>
      <c r="F1009" s="28">
        <v>6</v>
      </c>
      <c r="G1009" s="35">
        <v>24750</v>
      </c>
      <c r="H1009" s="28">
        <f t="shared" si="35"/>
        <v>148500</v>
      </c>
      <c r="I1009" s="29" t="s">
        <v>26</v>
      </c>
    </row>
    <row r="1010" spans="2:9" ht="45" customHeight="1" outlineLevel="1" x14ac:dyDescent="0.25">
      <c r="B1010" s="40">
        <v>10</v>
      </c>
      <c r="C1010" s="25" t="s">
        <v>1019</v>
      </c>
      <c r="D1010" s="21" t="s">
        <v>1029</v>
      </c>
      <c r="E1010" s="25" t="s">
        <v>1021</v>
      </c>
      <c r="F1010" s="28">
        <v>9</v>
      </c>
      <c r="G1010" s="35">
        <v>24750</v>
      </c>
      <c r="H1010" s="28">
        <f t="shared" si="35"/>
        <v>222750</v>
      </c>
      <c r="I1010" s="29" t="s">
        <v>26</v>
      </c>
    </row>
    <row r="1011" spans="2:9" ht="45" customHeight="1" outlineLevel="1" x14ac:dyDescent="0.25">
      <c r="B1011" s="40">
        <v>11</v>
      </c>
      <c r="C1011" s="25" t="s">
        <v>1019</v>
      </c>
      <c r="D1011" s="21" t="s">
        <v>1030</v>
      </c>
      <c r="E1011" s="25" t="s">
        <v>1021</v>
      </c>
      <c r="F1011" s="28">
        <v>6</v>
      </c>
      <c r="G1011" s="35">
        <v>24750</v>
      </c>
      <c r="H1011" s="28">
        <f t="shared" si="35"/>
        <v>148500</v>
      </c>
      <c r="I1011" s="29" t="s">
        <v>26</v>
      </c>
    </row>
    <row r="1012" spans="2:9" ht="45" customHeight="1" outlineLevel="1" x14ac:dyDescent="0.25">
      <c r="B1012" s="40">
        <v>12</v>
      </c>
      <c r="C1012" s="25" t="s">
        <v>1019</v>
      </c>
      <c r="D1012" s="21" t="s">
        <v>1031</v>
      </c>
      <c r="E1012" s="25" t="s">
        <v>1021</v>
      </c>
      <c r="F1012" s="28">
        <v>10</v>
      </c>
      <c r="G1012" s="35">
        <v>24750</v>
      </c>
      <c r="H1012" s="28">
        <f t="shared" si="35"/>
        <v>247500</v>
      </c>
      <c r="I1012" s="29" t="s">
        <v>26</v>
      </c>
    </row>
    <row r="1013" spans="2:9" ht="45" customHeight="1" outlineLevel="1" x14ac:dyDescent="0.25">
      <c r="B1013" s="40">
        <v>13</v>
      </c>
      <c r="C1013" s="25" t="s">
        <v>1019</v>
      </c>
      <c r="D1013" s="21" t="s">
        <v>1032</v>
      </c>
      <c r="E1013" s="25" t="s">
        <v>1021</v>
      </c>
      <c r="F1013" s="28">
        <v>3</v>
      </c>
      <c r="G1013" s="35">
        <v>24750</v>
      </c>
      <c r="H1013" s="28">
        <f t="shared" si="35"/>
        <v>74250</v>
      </c>
      <c r="I1013" s="29" t="s">
        <v>26</v>
      </c>
    </row>
    <row r="1014" spans="2:9" ht="45" customHeight="1" outlineLevel="1" x14ac:dyDescent="0.25">
      <c r="B1014" s="40">
        <v>14</v>
      </c>
      <c r="C1014" s="25">
        <v>18811210</v>
      </c>
      <c r="D1014" s="21" t="s">
        <v>1033</v>
      </c>
      <c r="E1014" s="25" t="s">
        <v>866</v>
      </c>
      <c r="F1014" s="28">
        <v>5</v>
      </c>
      <c r="G1014" s="35">
        <v>13900</v>
      </c>
      <c r="H1014" s="28">
        <f t="shared" si="35"/>
        <v>69500</v>
      </c>
      <c r="I1014" s="29" t="s">
        <v>26</v>
      </c>
    </row>
    <row r="1015" spans="2:9" ht="45" customHeight="1" outlineLevel="1" x14ac:dyDescent="0.25">
      <c r="B1015" s="40">
        <v>15</v>
      </c>
      <c r="C1015" s="25">
        <v>18811210</v>
      </c>
      <c r="D1015" s="21" t="s">
        <v>1034</v>
      </c>
      <c r="E1015" s="25" t="s">
        <v>866</v>
      </c>
      <c r="F1015" s="28">
        <v>7</v>
      </c>
      <c r="G1015" s="35">
        <v>13900</v>
      </c>
      <c r="H1015" s="28">
        <f t="shared" si="35"/>
        <v>97300</v>
      </c>
      <c r="I1015" s="29" t="s">
        <v>26</v>
      </c>
    </row>
    <row r="1016" spans="2:9" ht="45" customHeight="1" outlineLevel="1" x14ac:dyDescent="0.25">
      <c r="B1016" s="40">
        <v>16</v>
      </c>
      <c r="C1016" s="25">
        <v>18811210</v>
      </c>
      <c r="D1016" s="21" t="s">
        <v>1035</v>
      </c>
      <c r="E1016" s="25" t="s">
        <v>866</v>
      </c>
      <c r="F1016" s="28">
        <v>6</v>
      </c>
      <c r="G1016" s="35">
        <v>13900</v>
      </c>
      <c r="H1016" s="28">
        <f t="shared" si="35"/>
        <v>83400</v>
      </c>
      <c r="I1016" s="29" t="s">
        <v>26</v>
      </c>
    </row>
    <row r="1017" spans="2:9" ht="45" customHeight="1" outlineLevel="1" x14ac:dyDescent="0.25">
      <c r="B1017" s="40">
        <v>17</v>
      </c>
      <c r="C1017" s="25">
        <v>18811210</v>
      </c>
      <c r="D1017" s="21" t="s">
        <v>1036</v>
      </c>
      <c r="E1017" s="25" t="s">
        <v>866</v>
      </c>
      <c r="F1017" s="28">
        <v>9</v>
      </c>
      <c r="G1017" s="35">
        <v>13900</v>
      </c>
      <c r="H1017" s="28">
        <f t="shared" si="35"/>
        <v>125100</v>
      </c>
      <c r="I1017" s="29" t="s">
        <v>26</v>
      </c>
    </row>
    <row r="1018" spans="2:9" ht="45" customHeight="1" outlineLevel="1" x14ac:dyDescent="0.25">
      <c r="B1018" s="40">
        <v>18</v>
      </c>
      <c r="C1018" s="25">
        <v>18811210</v>
      </c>
      <c r="D1018" s="21" t="s">
        <v>1037</v>
      </c>
      <c r="E1018" s="25" t="s">
        <v>866</v>
      </c>
      <c r="F1018" s="28">
        <v>6</v>
      </c>
      <c r="G1018" s="35">
        <v>13900</v>
      </c>
      <c r="H1018" s="28">
        <f t="shared" si="35"/>
        <v>83400</v>
      </c>
      <c r="I1018" s="29" t="s">
        <v>26</v>
      </c>
    </row>
    <row r="1019" spans="2:9" ht="45" customHeight="1" outlineLevel="1" x14ac:dyDescent="0.25">
      <c r="B1019" s="40">
        <v>19</v>
      </c>
      <c r="C1019" s="25">
        <v>18811210</v>
      </c>
      <c r="D1019" s="21" t="s">
        <v>1038</v>
      </c>
      <c r="E1019" s="25" t="s">
        <v>866</v>
      </c>
      <c r="F1019" s="28">
        <v>1</v>
      </c>
      <c r="G1019" s="35">
        <v>13900</v>
      </c>
      <c r="H1019" s="28">
        <f t="shared" si="35"/>
        <v>13900</v>
      </c>
      <c r="I1019" s="29" t="s">
        <v>26</v>
      </c>
    </row>
    <row r="1020" spans="2:9" ht="45" customHeight="1" outlineLevel="1" x14ac:dyDescent="0.25">
      <c r="B1020" s="40">
        <v>20</v>
      </c>
      <c r="C1020" s="25">
        <v>18811210</v>
      </c>
      <c r="D1020" s="21" t="s">
        <v>1039</v>
      </c>
      <c r="E1020" s="25" t="s">
        <v>866</v>
      </c>
      <c r="F1020" s="28">
        <v>4</v>
      </c>
      <c r="G1020" s="35">
        <v>4750</v>
      </c>
      <c r="H1020" s="28">
        <f t="shared" si="35"/>
        <v>19000</v>
      </c>
      <c r="I1020" s="29" t="s">
        <v>26</v>
      </c>
    </row>
    <row r="1021" spans="2:9" ht="45" customHeight="1" outlineLevel="1" x14ac:dyDescent="0.25">
      <c r="B1021" s="40">
        <v>21</v>
      </c>
      <c r="C1021" s="25">
        <v>18811210</v>
      </c>
      <c r="D1021" s="21" t="s">
        <v>1040</v>
      </c>
      <c r="E1021" s="25" t="s">
        <v>866</v>
      </c>
      <c r="F1021" s="28">
        <v>3</v>
      </c>
      <c r="G1021" s="35">
        <v>4750</v>
      </c>
      <c r="H1021" s="28">
        <f t="shared" si="35"/>
        <v>14250</v>
      </c>
      <c r="I1021" s="29" t="s">
        <v>26</v>
      </c>
    </row>
    <row r="1022" spans="2:9" ht="45" customHeight="1" outlineLevel="1" x14ac:dyDescent="0.25">
      <c r="B1022" s="40">
        <v>22</v>
      </c>
      <c r="C1022" s="25">
        <v>18811210</v>
      </c>
      <c r="D1022" s="21" t="s">
        <v>1041</v>
      </c>
      <c r="E1022" s="25" t="s">
        <v>866</v>
      </c>
      <c r="F1022" s="28">
        <v>9</v>
      </c>
      <c r="G1022" s="35">
        <v>4750</v>
      </c>
      <c r="H1022" s="28">
        <f t="shared" si="35"/>
        <v>42750</v>
      </c>
      <c r="I1022" s="29" t="s">
        <v>26</v>
      </c>
    </row>
    <row r="1023" spans="2:9" ht="45" customHeight="1" outlineLevel="1" x14ac:dyDescent="0.25">
      <c r="B1023" s="40">
        <v>23</v>
      </c>
      <c r="C1023" s="25">
        <v>18811210</v>
      </c>
      <c r="D1023" s="21" t="s">
        <v>1042</v>
      </c>
      <c r="E1023" s="25" t="s">
        <v>866</v>
      </c>
      <c r="F1023" s="28">
        <v>3</v>
      </c>
      <c r="G1023" s="35">
        <v>4750</v>
      </c>
      <c r="H1023" s="28">
        <f t="shared" si="35"/>
        <v>14250</v>
      </c>
      <c r="I1023" s="29" t="s">
        <v>26</v>
      </c>
    </row>
    <row r="1024" spans="2:9" ht="45" customHeight="1" outlineLevel="1" x14ac:dyDescent="0.25">
      <c r="B1024" s="40">
        <v>24</v>
      </c>
      <c r="C1024" s="25">
        <v>18811210</v>
      </c>
      <c r="D1024" s="21" t="s">
        <v>1043</v>
      </c>
      <c r="E1024" s="25" t="s">
        <v>866</v>
      </c>
      <c r="F1024" s="28">
        <v>5</v>
      </c>
      <c r="G1024" s="35">
        <v>4750</v>
      </c>
      <c r="H1024" s="28">
        <f t="shared" si="35"/>
        <v>23750</v>
      </c>
      <c r="I1024" s="29" t="s">
        <v>26</v>
      </c>
    </row>
    <row r="1025" spans="2:9" ht="45" customHeight="1" outlineLevel="1" x14ac:dyDescent="0.25">
      <c r="B1025" s="40">
        <v>25</v>
      </c>
      <c r="C1025" s="25">
        <v>18811210</v>
      </c>
      <c r="D1025" s="21" t="s">
        <v>1044</v>
      </c>
      <c r="E1025" s="25" t="s">
        <v>866</v>
      </c>
      <c r="F1025" s="28">
        <v>9</v>
      </c>
      <c r="G1025" s="35">
        <v>4750</v>
      </c>
      <c r="H1025" s="28">
        <f t="shared" si="35"/>
        <v>42750</v>
      </c>
      <c r="I1025" s="29" t="s">
        <v>26</v>
      </c>
    </row>
    <row r="1026" spans="2:9" ht="45" customHeight="1" outlineLevel="1" x14ac:dyDescent="0.25">
      <c r="B1026" s="40">
        <v>26</v>
      </c>
      <c r="C1026" s="25">
        <v>18811210</v>
      </c>
      <c r="D1026" s="21" t="s">
        <v>1045</v>
      </c>
      <c r="E1026" s="25" t="s">
        <v>866</v>
      </c>
      <c r="F1026" s="28">
        <v>9</v>
      </c>
      <c r="G1026" s="35">
        <v>4750</v>
      </c>
      <c r="H1026" s="28">
        <f t="shared" si="35"/>
        <v>42750</v>
      </c>
      <c r="I1026" s="29" t="s">
        <v>26</v>
      </c>
    </row>
    <row r="1027" spans="2:9" ht="45" customHeight="1" outlineLevel="1" x14ac:dyDescent="0.25">
      <c r="B1027" s="40">
        <v>27</v>
      </c>
      <c r="C1027" s="25">
        <v>18811210</v>
      </c>
      <c r="D1027" s="21" t="s">
        <v>1046</v>
      </c>
      <c r="E1027" s="25" t="s">
        <v>866</v>
      </c>
      <c r="F1027" s="28">
        <v>5</v>
      </c>
      <c r="G1027" s="35">
        <v>4750</v>
      </c>
      <c r="H1027" s="28">
        <f t="shared" si="35"/>
        <v>23750</v>
      </c>
      <c r="I1027" s="29" t="s">
        <v>26</v>
      </c>
    </row>
    <row r="1028" spans="2:9" ht="45" customHeight="1" outlineLevel="1" x14ac:dyDescent="0.25">
      <c r="B1028" s="40">
        <v>28</v>
      </c>
      <c r="C1028" s="25" t="s">
        <v>1019</v>
      </c>
      <c r="D1028" s="21" t="s">
        <v>1047</v>
      </c>
      <c r="E1028" s="25" t="s">
        <v>86</v>
      </c>
      <c r="F1028" s="28">
        <v>154</v>
      </c>
      <c r="G1028" s="35">
        <v>7490</v>
      </c>
      <c r="H1028" s="28">
        <f t="shared" si="35"/>
        <v>1153460</v>
      </c>
      <c r="I1028" s="29" t="s">
        <v>26</v>
      </c>
    </row>
    <row r="1029" spans="2:9" ht="45" customHeight="1" outlineLevel="1" x14ac:dyDescent="0.25">
      <c r="B1029" s="40">
        <v>29</v>
      </c>
      <c r="C1029" s="25" t="s">
        <v>1019</v>
      </c>
      <c r="D1029" s="21" t="s">
        <v>1048</v>
      </c>
      <c r="E1029" s="25" t="s">
        <v>86</v>
      </c>
      <c r="F1029" s="28">
        <v>142</v>
      </c>
      <c r="G1029" s="35">
        <v>6980</v>
      </c>
      <c r="H1029" s="28">
        <f t="shared" si="35"/>
        <v>991160</v>
      </c>
      <c r="I1029" s="29" t="s">
        <v>26</v>
      </c>
    </row>
    <row r="1030" spans="2:9" ht="45" customHeight="1" outlineLevel="1" x14ac:dyDescent="0.25">
      <c r="B1030" s="40">
        <v>30</v>
      </c>
      <c r="C1030" s="25" t="s">
        <v>1019</v>
      </c>
      <c r="D1030" s="21" t="s">
        <v>1049</v>
      </c>
      <c r="E1030" s="25" t="s">
        <v>86</v>
      </c>
      <c r="F1030" s="28">
        <v>92</v>
      </c>
      <c r="G1030" s="35">
        <v>11100</v>
      </c>
      <c r="H1030" s="28">
        <f t="shared" si="35"/>
        <v>1021200</v>
      </c>
      <c r="I1030" s="29" t="s">
        <v>26</v>
      </c>
    </row>
    <row r="1031" spans="2:9" ht="45" customHeight="1" outlineLevel="1" x14ac:dyDescent="0.25">
      <c r="B1031" s="40">
        <v>31</v>
      </c>
      <c r="C1031" s="25" t="s">
        <v>1019</v>
      </c>
      <c r="D1031" s="21" t="s">
        <v>1050</v>
      </c>
      <c r="E1031" s="25" t="s">
        <v>86</v>
      </c>
      <c r="F1031" s="28">
        <v>76</v>
      </c>
      <c r="G1031" s="35">
        <v>7440</v>
      </c>
      <c r="H1031" s="28">
        <f t="shared" si="35"/>
        <v>565440</v>
      </c>
      <c r="I1031" s="29" t="s">
        <v>26</v>
      </c>
    </row>
    <row r="1032" spans="2:9" ht="45" customHeight="1" outlineLevel="1" x14ac:dyDescent="0.25">
      <c r="B1032" s="40">
        <v>32</v>
      </c>
      <c r="C1032" s="25" t="s">
        <v>1019</v>
      </c>
      <c r="D1032" s="21" t="s">
        <v>1051</v>
      </c>
      <c r="E1032" s="25" t="s">
        <v>86</v>
      </c>
      <c r="F1032" s="28">
        <v>312</v>
      </c>
      <c r="G1032" s="35">
        <v>5800</v>
      </c>
      <c r="H1032" s="28">
        <f t="shared" si="35"/>
        <v>1809600</v>
      </c>
      <c r="I1032" s="29" t="s">
        <v>26</v>
      </c>
    </row>
    <row r="1033" spans="2:9" ht="45" customHeight="1" outlineLevel="1" x14ac:dyDescent="0.25">
      <c r="B1033" s="40">
        <v>33</v>
      </c>
      <c r="C1033" s="25" t="s">
        <v>1019</v>
      </c>
      <c r="D1033" s="21" t="s">
        <v>1052</v>
      </c>
      <c r="E1033" s="25" t="s">
        <v>86</v>
      </c>
      <c r="F1033" s="28">
        <v>312</v>
      </c>
      <c r="G1033" s="35">
        <v>5700</v>
      </c>
      <c r="H1033" s="28">
        <f t="shared" si="35"/>
        <v>1778400</v>
      </c>
      <c r="I1033" s="29" t="s">
        <v>26</v>
      </c>
    </row>
    <row r="1034" spans="2:9" ht="45" customHeight="1" outlineLevel="1" x14ac:dyDescent="0.25">
      <c r="B1034" s="40">
        <v>34</v>
      </c>
      <c r="C1034" s="25">
        <v>18811210</v>
      </c>
      <c r="D1034" s="26" t="s">
        <v>1053</v>
      </c>
      <c r="E1034" s="25" t="s">
        <v>86</v>
      </c>
      <c r="F1034" s="28">
        <v>142</v>
      </c>
      <c r="G1034" s="35">
        <v>0</v>
      </c>
      <c r="H1034" s="28"/>
      <c r="I1034" s="29" t="s">
        <v>26</v>
      </c>
    </row>
    <row r="1035" spans="2:9" ht="45" customHeight="1" outlineLevel="1" x14ac:dyDescent="0.25">
      <c r="B1035" s="80">
        <v>35</v>
      </c>
      <c r="C1035" s="25" t="s">
        <v>1019</v>
      </c>
      <c r="D1035" s="26" t="s">
        <v>1054</v>
      </c>
      <c r="E1035" s="25" t="s">
        <v>86</v>
      </c>
      <c r="F1035" s="28">
        <v>194</v>
      </c>
      <c r="G1035" s="35">
        <v>0</v>
      </c>
      <c r="H1035" s="32"/>
      <c r="I1035" s="34" t="s">
        <v>26</v>
      </c>
    </row>
    <row r="1036" spans="2:9" ht="45" customHeight="1" outlineLevel="1" x14ac:dyDescent="0.25">
      <c r="B1036" s="25">
        <v>36</v>
      </c>
      <c r="C1036" s="25" t="s">
        <v>1019</v>
      </c>
      <c r="D1036" s="26" t="s">
        <v>1055</v>
      </c>
      <c r="E1036" s="25" t="s">
        <v>86</v>
      </c>
      <c r="F1036" s="28">
        <v>45</v>
      </c>
      <c r="G1036" s="35">
        <v>7490</v>
      </c>
      <c r="H1036" s="28"/>
      <c r="I1036" s="34" t="s">
        <v>43</v>
      </c>
    </row>
    <row r="1037" spans="2:9" ht="45" customHeight="1" outlineLevel="1" x14ac:dyDescent="0.25">
      <c r="B1037" s="25">
        <v>37</v>
      </c>
      <c r="C1037" s="25" t="s">
        <v>1019</v>
      </c>
      <c r="D1037" s="26" t="s">
        <v>1056</v>
      </c>
      <c r="E1037" s="25" t="s">
        <v>86</v>
      </c>
      <c r="F1037" s="28">
        <v>18</v>
      </c>
      <c r="G1037" s="35">
        <v>7440</v>
      </c>
      <c r="H1037" s="28"/>
      <c r="I1037" s="34" t="s">
        <v>43</v>
      </c>
    </row>
    <row r="1038" spans="2:9" ht="45" customHeight="1" outlineLevel="1" x14ac:dyDescent="0.25">
      <c r="B1038" s="25">
        <v>38</v>
      </c>
      <c r="C1038" s="25" t="s">
        <v>1019</v>
      </c>
      <c r="D1038" s="26" t="s">
        <v>1057</v>
      </c>
      <c r="E1038" s="25" t="s">
        <v>86</v>
      </c>
      <c r="F1038" s="28">
        <v>130</v>
      </c>
      <c r="G1038" s="35">
        <v>6980</v>
      </c>
      <c r="H1038" s="28"/>
      <c r="I1038" s="34" t="s">
        <v>43</v>
      </c>
    </row>
    <row r="1039" spans="2:9" ht="45" customHeight="1" outlineLevel="1" x14ac:dyDescent="0.25">
      <c r="B1039" s="25">
        <v>39</v>
      </c>
      <c r="C1039" s="27" t="s">
        <v>1019</v>
      </c>
      <c r="D1039" s="26" t="s">
        <v>1058</v>
      </c>
      <c r="E1039" s="25" t="s">
        <v>86</v>
      </c>
      <c r="F1039" s="28">
        <v>16</v>
      </c>
      <c r="G1039" s="35">
        <v>9000</v>
      </c>
      <c r="H1039" s="28"/>
      <c r="I1039" s="34" t="s">
        <v>43</v>
      </c>
    </row>
    <row r="1040" spans="2:9" ht="45" customHeight="1" outlineLevel="1" thickBot="1" x14ac:dyDescent="0.3">
      <c r="B1040" s="30">
        <v>40</v>
      </c>
      <c r="C1040" s="81" t="s">
        <v>1019</v>
      </c>
      <c r="D1040" s="31" t="s">
        <v>1059</v>
      </c>
      <c r="E1040" s="30" t="s">
        <v>86</v>
      </c>
      <c r="F1040" s="28">
        <v>16</v>
      </c>
      <c r="G1040" s="33">
        <v>6500</v>
      </c>
      <c r="H1040" s="32"/>
      <c r="I1040" s="34" t="s">
        <v>43</v>
      </c>
    </row>
    <row r="1041" spans="1:9" ht="45" customHeight="1" thickBot="1" x14ac:dyDescent="0.3">
      <c r="B1041" s="14"/>
      <c r="C1041" s="15"/>
      <c r="D1041" s="3" t="s">
        <v>1060</v>
      </c>
      <c r="E1041" s="15"/>
      <c r="F1041" s="16"/>
      <c r="G1041" s="17"/>
      <c r="H1041" s="18">
        <f>SUM(H1043:H1044)</f>
        <v>0</v>
      </c>
      <c r="I1041" s="19"/>
    </row>
    <row r="1042" spans="1:9" ht="45" customHeight="1" outlineLevel="1" x14ac:dyDescent="0.25">
      <c r="B1042" s="71">
        <v>1</v>
      </c>
      <c r="C1042" s="20">
        <v>44423600</v>
      </c>
      <c r="D1042" s="21" t="s">
        <v>1061</v>
      </c>
      <c r="E1042" s="20" t="s">
        <v>737</v>
      </c>
      <c r="F1042" s="23">
        <v>30</v>
      </c>
      <c r="G1042" s="36">
        <v>450</v>
      </c>
      <c r="H1042" s="23"/>
      <c r="I1042" s="24" t="s">
        <v>26</v>
      </c>
    </row>
    <row r="1043" spans="1:9" ht="45" customHeight="1" outlineLevel="1" x14ac:dyDescent="0.25">
      <c r="B1043" s="40"/>
      <c r="C1043" s="25"/>
      <c r="D1043" s="21" t="s">
        <v>947</v>
      </c>
      <c r="E1043" s="25"/>
      <c r="F1043" s="28"/>
      <c r="G1043" s="35"/>
      <c r="H1043" s="28"/>
      <c r="I1043" s="29"/>
    </row>
    <row r="1044" spans="1:9" ht="45" customHeight="1" outlineLevel="1" thickBot="1" x14ac:dyDescent="0.3">
      <c r="B1044" s="80"/>
      <c r="C1044" s="30"/>
      <c r="D1044" s="103" t="s">
        <v>947</v>
      </c>
      <c r="E1044" s="30"/>
      <c r="F1044" s="32"/>
      <c r="G1044" s="33"/>
      <c r="H1044" s="32"/>
      <c r="I1044" s="34"/>
    </row>
    <row r="1045" spans="1:9" ht="45" customHeight="1" thickBot="1" x14ac:dyDescent="0.3">
      <c r="B1045" s="14"/>
      <c r="C1045" s="15"/>
      <c r="D1045" s="3" t="s">
        <v>1062</v>
      </c>
      <c r="E1045" s="15"/>
      <c r="F1045" s="16"/>
      <c r="G1045" s="17"/>
      <c r="H1045" s="18">
        <f>SUM(H1046:H1046)</f>
        <v>0</v>
      </c>
      <c r="I1045" s="19"/>
    </row>
    <row r="1046" spans="1:9" ht="45" customHeight="1" x14ac:dyDescent="0.25">
      <c r="B1046" s="71"/>
      <c r="C1046" s="20"/>
      <c r="D1046" s="21"/>
      <c r="E1046" s="20"/>
      <c r="F1046" s="23"/>
      <c r="G1046" s="36"/>
      <c r="H1046" s="23"/>
      <c r="I1046" s="24"/>
    </row>
    <row r="1047" spans="1:9" ht="45" customHeight="1" thickBot="1" x14ac:dyDescent="0.3">
      <c r="B1047" s="80"/>
      <c r="C1047" s="30"/>
      <c r="D1047" s="103" t="s">
        <v>947</v>
      </c>
      <c r="E1047" s="30"/>
      <c r="F1047" s="32"/>
      <c r="G1047" s="33"/>
      <c r="H1047" s="32"/>
      <c r="I1047" s="34"/>
    </row>
    <row r="1048" spans="1:9" s="122" customFormat="1" ht="45" customHeight="1" thickBot="1" x14ac:dyDescent="0.3">
      <c r="B1048" s="123"/>
      <c r="C1048" s="84"/>
      <c r="D1048" s="3" t="s">
        <v>1063</v>
      </c>
      <c r="E1048" s="84"/>
      <c r="F1048" s="124"/>
      <c r="G1048" s="125"/>
      <c r="H1048" s="18">
        <f>SUM(H1049:H1050)</f>
        <v>0</v>
      </c>
      <c r="I1048" s="126"/>
    </row>
    <row r="1049" spans="1:9" ht="45" customHeight="1" x14ac:dyDescent="0.25">
      <c r="B1049" s="127"/>
      <c r="C1049" s="128"/>
      <c r="D1049" s="103" t="s">
        <v>947</v>
      </c>
      <c r="E1049" s="128"/>
      <c r="F1049" s="129"/>
      <c r="G1049" s="130"/>
      <c r="H1049" s="129"/>
      <c r="I1049" s="121"/>
    </row>
    <row r="1050" spans="1:9" ht="45" customHeight="1" thickBot="1" x14ac:dyDescent="0.3">
      <c r="A1050" s="131"/>
      <c r="B1050" s="132"/>
      <c r="C1050" s="30"/>
      <c r="D1050" s="31" t="s">
        <v>947</v>
      </c>
      <c r="E1050" s="30"/>
      <c r="F1050" s="32"/>
      <c r="G1050" s="33"/>
      <c r="H1050" s="32"/>
      <c r="I1050" s="34"/>
    </row>
    <row r="1051" spans="1:9" ht="45" customHeight="1" thickBot="1" x14ac:dyDescent="0.3">
      <c r="A1051" s="131"/>
      <c r="B1051" s="14"/>
      <c r="C1051" s="15"/>
      <c r="D1051" s="3" t="s">
        <v>1064</v>
      </c>
      <c r="E1051" s="15"/>
      <c r="F1051" s="16"/>
      <c r="G1051" s="17"/>
      <c r="H1051" s="18">
        <f>SUM(H1052:H1054)</f>
        <v>7499970</v>
      </c>
      <c r="I1051" s="19"/>
    </row>
    <row r="1052" spans="1:9" ht="45" customHeight="1" x14ac:dyDescent="0.25">
      <c r="A1052" s="73"/>
      <c r="B1052" s="85">
        <v>1</v>
      </c>
      <c r="C1052" s="133">
        <v>39180000</v>
      </c>
      <c r="D1052" s="134" t="s">
        <v>1065</v>
      </c>
      <c r="E1052" s="133" t="s">
        <v>86</v>
      </c>
      <c r="F1052" s="133">
        <v>1</v>
      </c>
      <c r="G1052" s="36">
        <v>1899990</v>
      </c>
      <c r="H1052" s="36">
        <v>1899990</v>
      </c>
      <c r="I1052" s="91" t="s">
        <v>43</v>
      </c>
    </row>
    <row r="1053" spans="1:9" ht="45" customHeight="1" x14ac:dyDescent="0.25">
      <c r="A1053" s="73"/>
      <c r="B1053" s="40">
        <v>2</v>
      </c>
      <c r="C1053" s="25">
        <v>39180000</v>
      </c>
      <c r="D1053" s="135" t="s">
        <v>1066</v>
      </c>
      <c r="E1053" s="25" t="s">
        <v>86</v>
      </c>
      <c r="F1053" s="25">
        <v>3</v>
      </c>
      <c r="G1053" s="36">
        <v>300000</v>
      </c>
      <c r="H1053" s="36">
        <f t="shared" ref="H1053" si="36">F1053*G1053</f>
        <v>900000</v>
      </c>
      <c r="I1053" s="29" t="s">
        <v>43</v>
      </c>
    </row>
    <row r="1054" spans="1:9" ht="57.75" customHeight="1" thickBot="1" x14ac:dyDescent="0.3">
      <c r="A1054" s="73"/>
      <c r="B1054" s="94">
        <v>3</v>
      </c>
      <c r="C1054" s="136">
        <v>39180000</v>
      </c>
      <c r="D1054" s="96" t="s">
        <v>1067</v>
      </c>
      <c r="E1054" s="136" t="s">
        <v>86</v>
      </c>
      <c r="F1054" s="136">
        <v>4</v>
      </c>
      <c r="G1054" s="36">
        <v>1174995</v>
      </c>
      <c r="H1054" s="36">
        <f>F1054*G1054</f>
        <v>4699980</v>
      </c>
      <c r="I1054" s="100" t="s">
        <v>43</v>
      </c>
    </row>
    <row r="1055" spans="1:9" ht="45" customHeight="1" thickBot="1" x14ac:dyDescent="0.3">
      <c r="A1055" s="131"/>
      <c r="B1055" s="14"/>
      <c r="C1055" s="15"/>
      <c r="D1055" s="3" t="s">
        <v>1068</v>
      </c>
      <c r="E1055" s="15"/>
      <c r="F1055" s="16"/>
      <c r="G1055" s="17"/>
      <c r="H1055" s="18">
        <f>SUM(H1056:H1066)</f>
        <v>895200</v>
      </c>
      <c r="I1055" s="137"/>
    </row>
    <row r="1056" spans="1:9" ht="45" customHeight="1" outlineLevel="1" x14ac:dyDescent="0.25">
      <c r="B1056" s="20">
        <v>1</v>
      </c>
      <c r="C1056" s="20">
        <v>35111130</v>
      </c>
      <c r="D1056" s="21" t="s">
        <v>1069</v>
      </c>
      <c r="E1056" s="20" t="s">
        <v>86</v>
      </c>
      <c r="F1056" s="23">
        <v>144</v>
      </c>
      <c r="G1056" s="36">
        <v>16166</v>
      </c>
      <c r="H1056" s="23"/>
      <c r="I1056" s="24" t="s">
        <v>1070</v>
      </c>
    </row>
    <row r="1057" spans="2:9" ht="45" customHeight="1" outlineLevel="1" x14ac:dyDescent="0.25">
      <c r="B1057" s="25">
        <v>2</v>
      </c>
      <c r="C1057" s="92" t="s">
        <v>1071</v>
      </c>
      <c r="D1057" s="26" t="s">
        <v>1072</v>
      </c>
      <c r="E1057" s="27" t="s">
        <v>25</v>
      </c>
      <c r="F1057" s="42">
        <v>500</v>
      </c>
      <c r="G1057" s="35">
        <v>238</v>
      </c>
      <c r="H1057" s="28"/>
      <c r="I1057" s="29" t="s">
        <v>26</v>
      </c>
    </row>
    <row r="1058" spans="2:9" ht="45" customHeight="1" outlineLevel="1" x14ac:dyDescent="0.25">
      <c r="B1058" s="25">
        <v>3</v>
      </c>
      <c r="C1058" s="92" t="s">
        <v>914</v>
      </c>
      <c r="D1058" s="26" t="s">
        <v>1073</v>
      </c>
      <c r="E1058" s="27" t="s">
        <v>737</v>
      </c>
      <c r="F1058" s="42">
        <v>60</v>
      </c>
      <c r="G1058" s="35">
        <v>350</v>
      </c>
      <c r="H1058" s="28"/>
      <c r="I1058" s="29"/>
    </row>
    <row r="1059" spans="2:9" ht="45" customHeight="1" outlineLevel="1" x14ac:dyDescent="0.25">
      <c r="B1059" s="25">
        <v>4</v>
      </c>
      <c r="C1059" s="92" t="s">
        <v>914</v>
      </c>
      <c r="D1059" s="26" t="s">
        <v>1074</v>
      </c>
      <c r="E1059" s="27" t="s">
        <v>737</v>
      </c>
      <c r="F1059" s="42">
        <v>16</v>
      </c>
      <c r="G1059" s="35">
        <v>8900</v>
      </c>
      <c r="H1059" s="28"/>
      <c r="I1059" s="29"/>
    </row>
    <row r="1060" spans="2:9" ht="45" customHeight="1" outlineLevel="1" x14ac:dyDescent="0.25">
      <c r="B1060" s="25">
        <v>5</v>
      </c>
      <c r="C1060" s="92" t="s">
        <v>914</v>
      </c>
      <c r="D1060" s="26" t="s">
        <v>1075</v>
      </c>
      <c r="E1060" s="27" t="s">
        <v>737</v>
      </c>
      <c r="F1060" s="42">
        <v>22</v>
      </c>
      <c r="G1060" s="35">
        <v>9800</v>
      </c>
      <c r="H1060" s="28"/>
      <c r="I1060" s="29" t="s">
        <v>26</v>
      </c>
    </row>
    <row r="1061" spans="2:9" ht="45" customHeight="1" outlineLevel="1" x14ac:dyDescent="0.25">
      <c r="B1061" s="25">
        <v>6</v>
      </c>
      <c r="C1061" s="92" t="s">
        <v>914</v>
      </c>
      <c r="D1061" s="26" t="s">
        <v>1076</v>
      </c>
      <c r="E1061" s="27" t="s">
        <v>737</v>
      </c>
      <c r="F1061" s="42">
        <v>2</v>
      </c>
      <c r="G1061" s="35">
        <v>17100</v>
      </c>
      <c r="H1061" s="28"/>
      <c r="I1061" s="29"/>
    </row>
    <row r="1062" spans="2:9" ht="45" customHeight="1" outlineLevel="1" x14ac:dyDescent="0.25">
      <c r="B1062" s="25">
        <v>7</v>
      </c>
      <c r="C1062" s="25">
        <v>38631100</v>
      </c>
      <c r="D1062" s="26" t="s">
        <v>1077</v>
      </c>
      <c r="E1062" s="25" t="s">
        <v>86</v>
      </c>
      <c r="F1062" s="28">
        <v>12</v>
      </c>
      <c r="G1062" s="35">
        <v>42000</v>
      </c>
      <c r="H1062" s="28"/>
      <c r="I1062" s="29" t="s">
        <v>26</v>
      </c>
    </row>
    <row r="1063" spans="2:9" ht="45" customHeight="1" outlineLevel="1" x14ac:dyDescent="0.25">
      <c r="B1063" s="25">
        <v>8</v>
      </c>
      <c r="C1063" s="30">
        <v>42410000</v>
      </c>
      <c r="D1063" s="31" t="s">
        <v>1078</v>
      </c>
      <c r="E1063" s="30" t="s">
        <v>737</v>
      </c>
      <c r="F1063" s="28">
        <v>2</v>
      </c>
      <c r="G1063" s="35">
        <f>H1063/F1063</f>
        <v>238000</v>
      </c>
      <c r="H1063" s="35">
        <v>476000</v>
      </c>
      <c r="I1063" s="29" t="s">
        <v>26</v>
      </c>
    </row>
    <row r="1064" spans="2:9" ht="45" customHeight="1" outlineLevel="1" x14ac:dyDescent="0.25">
      <c r="B1064" s="25">
        <v>9</v>
      </c>
      <c r="C1064" s="27" t="s">
        <v>1079</v>
      </c>
      <c r="D1064" s="26" t="s">
        <v>1080</v>
      </c>
      <c r="E1064" s="27" t="s">
        <v>86</v>
      </c>
      <c r="F1064" s="28">
        <v>26</v>
      </c>
      <c r="G1064" s="35">
        <v>11000</v>
      </c>
      <c r="H1064" s="35">
        <v>286000</v>
      </c>
      <c r="I1064" s="29" t="s">
        <v>707</v>
      </c>
    </row>
    <row r="1065" spans="2:9" ht="45" customHeight="1" outlineLevel="1" x14ac:dyDescent="0.25">
      <c r="B1065" s="25">
        <v>10</v>
      </c>
      <c r="C1065" s="173">
        <v>16311400</v>
      </c>
      <c r="D1065" s="26" t="s">
        <v>1081</v>
      </c>
      <c r="E1065" s="27" t="s">
        <v>86</v>
      </c>
      <c r="F1065" s="28">
        <v>2</v>
      </c>
      <c r="G1065" s="35">
        <v>65000</v>
      </c>
      <c r="H1065" s="35">
        <v>65000</v>
      </c>
      <c r="I1065" s="29" t="s">
        <v>43</v>
      </c>
    </row>
    <row r="1066" spans="2:9" ht="45" customHeight="1" outlineLevel="1" thickBot="1" x14ac:dyDescent="0.3">
      <c r="B1066" s="30">
        <v>11</v>
      </c>
      <c r="C1066" s="81">
        <v>31685000</v>
      </c>
      <c r="D1066" s="31" t="s">
        <v>1082</v>
      </c>
      <c r="E1066" s="81" t="s">
        <v>86</v>
      </c>
      <c r="F1066" s="32">
        <v>2</v>
      </c>
      <c r="G1066" s="33">
        <v>68200</v>
      </c>
      <c r="H1066" s="33">
        <v>68200</v>
      </c>
      <c r="I1066" s="34" t="s">
        <v>43</v>
      </c>
    </row>
    <row r="1067" spans="2:9" ht="45" customHeight="1" thickBot="1" x14ac:dyDescent="0.3">
      <c r="B1067" s="7"/>
      <c r="C1067" s="8"/>
      <c r="D1067" s="3" t="s">
        <v>1083</v>
      </c>
      <c r="E1067" s="8"/>
      <c r="F1067" s="10"/>
      <c r="G1067" s="11"/>
      <c r="H1067" s="12">
        <f>+H1068+H1089+H1134++H1137+H1143+H1146+H1151+H1153+H1161+H1165+H1169+H1173+H1175+H1177+H1181+H1191+H1194+H1197+H1227</f>
        <v>200388982.40000001</v>
      </c>
      <c r="I1067" s="13"/>
    </row>
    <row r="1068" spans="2:9" ht="45" customHeight="1" thickBot="1" x14ac:dyDescent="0.3">
      <c r="B1068" s="14"/>
      <c r="C1068" s="15"/>
      <c r="D1068" s="3" t="s">
        <v>1084</v>
      </c>
      <c r="E1068" s="15"/>
      <c r="F1068" s="16"/>
      <c r="G1068" s="17"/>
      <c r="H1068" s="18">
        <f>SUM(H1069:H1088)</f>
        <v>22290000</v>
      </c>
      <c r="I1068" s="19"/>
    </row>
    <row r="1069" spans="2:9" ht="45" customHeight="1" outlineLevel="1" x14ac:dyDescent="0.25">
      <c r="B1069" s="71">
        <v>1</v>
      </c>
      <c r="C1069" s="20">
        <v>50110000</v>
      </c>
      <c r="D1069" s="21" t="s">
        <v>1085</v>
      </c>
      <c r="E1069" s="20" t="s">
        <v>1086</v>
      </c>
      <c r="F1069" s="23">
        <v>1</v>
      </c>
      <c r="G1069" s="36" t="s">
        <v>1087</v>
      </c>
      <c r="H1069" s="23">
        <v>2720000</v>
      </c>
      <c r="I1069" s="24" t="s">
        <v>26</v>
      </c>
    </row>
    <row r="1070" spans="2:9" ht="45" customHeight="1" outlineLevel="1" x14ac:dyDescent="0.25">
      <c r="B1070" s="40">
        <v>2</v>
      </c>
      <c r="C1070" s="25">
        <v>50110000</v>
      </c>
      <c r="D1070" s="21" t="s">
        <v>1088</v>
      </c>
      <c r="E1070" s="25" t="s">
        <v>1086</v>
      </c>
      <c r="F1070" s="28">
        <v>1</v>
      </c>
      <c r="G1070" s="35" t="s">
        <v>1089</v>
      </c>
      <c r="H1070" s="28">
        <v>2380000</v>
      </c>
      <c r="I1070" s="29" t="s">
        <v>26</v>
      </c>
    </row>
    <row r="1071" spans="2:9" ht="45" customHeight="1" outlineLevel="1" x14ac:dyDescent="0.25">
      <c r="B1071" s="40">
        <v>3</v>
      </c>
      <c r="C1071" s="25">
        <v>50110000</v>
      </c>
      <c r="D1071" s="21" t="s">
        <v>1090</v>
      </c>
      <c r="E1071" s="25" t="s">
        <v>1086</v>
      </c>
      <c r="F1071" s="28">
        <v>1</v>
      </c>
      <c r="G1071" s="35" t="s">
        <v>1091</v>
      </c>
      <c r="H1071" s="28">
        <v>2040000</v>
      </c>
      <c r="I1071" s="29" t="s">
        <v>26</v>
      </c>
    </row>
    <row r="1072" spans="2:9" ht="45" customHeight="1" outlineLevel="1" x14ac:dyDescent="0.25">
      <c r="B1072" s="40">
        <v>4</v>
      </c>
      <c r="C1072" s="25">
        <v>50110000</v>
      </c>
      <c r="D1072" s="21" t="s">
        <v>1092</v>
      </c>
      <c r="E1072" s="25" t="s">
        <v>1086</v>
      </c>
      <c r="F1072" s="28">
        <v>1</v>
      </c>
      <c r="G1072" s="35" t="s">
        <v>1093</v>
      </c>
      <c r="H1072" s="28">
        <v>1360000</v>
      </c>
      <c r="I1072" s="29" t="s">
        <v>26</v>
      </c>
    </row>
    <row r="1073" spans="2:9" ht="45" customHeight="1" outlineLevel="1" x14ac:dyDescent="0.25">
      <c r="B1073" s="40">
        <v>5</v>
      </c>
      <c r="C1073" s="25">
        <v>50110000</v>
      </c>
      <c r="D1073" s="21" t="s">
        <v>1094</v>
      </c>
      <c r="E1073" s="25" t="s">
        <v>1086</v>
      </c>
      <c r="F1073" s="28">
        <v>1</v>
      </c>
      <c r="G1073" s="35" t="s">
        <v>1095</v>
      </c>
      <c r="H1073" s="28">
        <v>1020000</v>
      </c>
      <c r="I1073" s="29" t="s">
        <v>26</v>
      </c>
    </row>
    <row r="1074" spans="2:9" ht="45" customHeight="1" outlineLevel="1" x14ac:dyDescent="0.25">
      <c r="B1074" s="40">
        <v>6</v>
      </c>
      <c r="C1074" s="25">
        <v>50110000</v>
      </c>
      <c r="D1074" s="21" t="s">
        <v>1096</v>
      </c>
      <c r="E1074" s="25" t="s">
        <v>1086</v>
      </c>
      <c r="F1074" s="28">
        <v>1</v>
      </c>
      <c r="G1074" s="35" t="s">
        <v>1097</v>
      </c>
      <c r="H1074" s="28">
        <v>1700000</v>
      </c>
      <c r="I1074" s="29" t="s">
        <v>26</v>
      </c>
    </row>
    <row r="1075" spans="2:9" ht="45" customHeight="1" outlineLevel="1" x14ac:dyDescent="0.25">
      <c r="B1075" s="40">
        <v>7</v>
      </c>
      <c r="C1075" s="25">
        <v>50110000</v>
      </c>
      <c r="D1075" s="21" t="s">
        <v>1098</v>
      </c>
      <c r="E1075" s="25" t="s">
        <v>1086</v>
      </c>
      <c r="F1075" s="28">
        <v>1</v>
      </c>
      <c r="G1075" s="35" t="s">
        <v>1099</v>
      </c>
      <c r="H1075" s="28">
        <v>3936000</v>
      </c>
      <c r="I1075" s="29" t="s">
        <v>26</v>
      </c>
    </row>
    <row r="1076" spans="2:9" ht="45" customHeight="1" outlineLevel="1" x14ac:dyDescent="0.25">
      <c r="B1076" s="40">
        <v>8</v>
      </c>
      <c r="C1076" s="25">
        <v>50110000</v>
      </c>
      <c r="D1076" s="21" t="s">
        <v>1100</v>
      </c>
      <c r="E1076" s="25" t="s">
        <v>1086</v>
      </c>
      <c r="F1076" s="28">
        <v>1</v>
      </c>
      <c r="G1076" s="35" t="s">
        <v>1101</v>
      </c>
      <c r="H1076" s="28">
        <v>309000</v>
      </c>
      <c r="I1076" s="29" t="s">
        <v>26</v>
      </c>
    </row>
    <row r="1077" spans="2:9" ht="45" customHeight="1" outlineLevel="1" x14ac:dyDescent="0.25">
      <c r="B1077" s="40">
        <v>9</v>
      </c>
      <c r="C1077" s="25">
        <v>50110000</v>
      </c>
      <c r="D1077" s="21" t="s">
        <v>1102</v>
      </c>
      <c r="E1077" s="25" t="s">
        <v>1086</v>
      </c>
      <c r="F1077" s="28">
        <v>1</v>
      </c>
      <c r="G1077" s="35" t="s">
        <v>1103</v>
      </c>
      <c r="H1077" s="28">
        <v>273000</v>
      </c>
      <c r="I1077" s="29" t="s">
        <v>26</v>
      </c>
    </row>
    <row r="1078" spans="2:9" ht="45" customHeight="1" outlineLevel="1" x14ac:dyDescent="0.25">
      <c r="B1078" s="40">
        <v>10</v>
      </c>
      <c r="C1078" s="25">
        <v>50110000</v>
      </c>
      <c r="D1078" s="21" t="s">
        <v>1104</v>
      </c>
      <c r="E1078" s="25" t="s">
        <v>1086</v>
      </c>
      <c r="F1078" s="28">
        <v>1</v>
      </c>
      <c r="G1078" s="35" t="s">
        <v>1105</v>
      </c>
      <c r="H1078" s="28">
        <v>850000</v>
      </c>
      <c r="I1078" s="29" t="s">
        <v>26</v>
      </c>
    </row>
    <row r="1079" spans="2:9" ht="45" customHeight="1" outlineLevel="1" x14ac:dyDescent="0.25">
      <c r="B1079" s="40">
        <v>11</v>
      </c>
      <c r="C1079" s="25">
        <v>50110000</v>
      </c>
      <c r="D1079" s="21" t="s">
        <v>1106</v>
      </c>
      <c r="E1079" s="25" t="s">
        <v>1086</v>
      </c>
      <c r="F1079" s="28">
        <v>1</v>
      </c>
      <c r="G1079" s="35" t="s">
        <v>1107</v>
      </c>
      <c r="H1079" s="28">
        <v>220000</v>
      </c>
      <c r="I1079" s="29" t="s">
        <v>26</v>
      </c>
    </row>
    <row r="1080" spans="2:9" ht="45" customHeight="1" outlineLevel="1" x14ac:dyDescent="0.25">
      <c r="B1080" s="40">
        <v>12</v>
      </c>
      <c r="C1080" s="25">
        <v>50110000</v>
      </c>
      <c r="D1080" s="21" t="s">
        <v>1108</v>
      </c>
      <c r="E1080" s="25" t="s">
        <v>1086</v>
      </c>
      <c r="F1080" s="28">
        <v>1</v>
      </c>
      <c r="G1080" s="35" t="s">
        <v>1109</v>
      </c>
      <c r="H1080" s="28">
        <v>240000</v>
      </c>
      <c r="I1080" s="29" t="s">
        <v>26</v>
      </c>
    </row>
    <row r="1081" spans="2:9" ht="45" customHeight="1" outlineLevel="1" x14ac:dyDescent="0.25">
      <c r="B1081" s="40">
        <v>13</v>
      </c>
      <c r="C1081" s="25">
        <v>50110000</v>
      </c>
      <c r="D1081" s="21" t="s">
        <v>1110</v>
      </c>
      <c r="E1081" s="25" t="s">
        <v>1086</v>
      </c>
      <c r="F1081" s="28">
        <v>1</v>
      </c>
      <c r="G1081" s="35" t="s">
        <v>1111</v>
      </c>
      <c r="H1081" s="28">
        <v>300000</v>
      </c>
      <c r="I1081" s="29" t="s">
        <v>26</v>
      </c>
    </row>
    <row r="1082" spans="2:9" ht="45" customHeight="1" outlineLevel="1" x14ac:dyDescent="0.25">
      <c r="B1082" s="25">
        <v>14</v>
      </c>
      <c r="C1082" s="25">
        <v>50531150</v>
      </c>
      <c r="D1082" s="26" t="s">
        <v>1112</v>
      </c>
      <c r="E1082" s="25" t="s">
        <v>1086</v>
      </c>
      <c r="F1082" s="28">
        <v>1</v>
      </c>
      <c r="G1082" s="35" t="s">
        <v>1113</v>
      </c>
      <c r="H1082" s="28">
        <v>1875000</v>
      </c>
      <c r="I1082" s="29" t="s">
        <v>1070</v>
      </c>
    </row>
    <row r="1083" spans="2:9" ht="45" customHeight="1" outlineLevel="1" x14ac:dyDescent="0.25">
      <c r="B1083" s="40">
        <v>15</v>
      </c>
      <c r="C1083" s="25">
        <v>45331120</v>
      </c>
      <c r="D1083" s="26" t="s">
        <v>1114</v>
      </c>
      <c r="E1083" s="25" t="s">
        <v>1086</v>
      </c>
      <c r="F1083" s="28">
        <v>4</v>
      </c>
      <c r="G1083" s="35">
        <v>159000</v>
      </c>
      <c r="H1083" s="28">
        <f>F1083*G1083</f>
        <v>636000</v>
      </c>
      <c r="I1083" s="29" t="s">
        <v>1070</v>
      </c>
    </row>
    <row r="1084" spans="2:9" ht="45" customHeight="1" outlineLevel="1" x14ac:dyDescent="0.25">
      <c r="B1084" s="25">
        <v>16</v>
      </c>
      <c r="C1084" s="25">
        <v>45331120</v>
      </c>
      <c r="D1084" s="26" t="s">
        <v>1115</v>
      </c>
      <c r="E1084" s="25" t="s">
        <v>1086</v>
      </c>
      <c r="F1084" s="28">
        <v>1</v>
      </c>
      <c r="G1084" s="35">
        <v>240000</v>
      </c>
      <c r="H1084" s="28">
        <f t="shared" ref="H1084:H1088" si="37">F1084*G1084</f>
        <v>240000</v>
      </c>
      <c r="I1084" s="29" t="s">
        <v>1070</v>
      </c>
    </row>
    <row r="1085" spans="2:9" ht="45" customHeight="1" outlineLevel="1" x14ac:dyDescent="0.25">
      <c r="B1085" s="40">
        <v>17</v>
      </c>
      <c r="C1085" s="25">
        <v>45331120</v>
      </c>
      <c r="D1085" s="26" t="s">
        <v>1116</v>
      </c>
      <c r="E1085" s="25" t="s">
        <v>1086</v>
      </c>
      <c r="F1085" s="28">
        <v>1</v>
      </c>
      <c r="G1085" s="35">
        <v>159000</v>
      </c>
      <c r="H1085" s="28">
        <f t="shared" si="37"/>
        <v>159000</v>
      </c>
      <c r="I1085" s="29" t="s">
        <v>1070</v>
      </c>
    </row>
    <row r="1086" spans="2:9" ht="45" customHeight="1" outlineLevel="1" x14ac:dyDescent="0.25">
      <c r="B1086" s="25">
        <v>18</v>
      </c>
      <c r="C1086" s="25">
        <v>45331120</v>
      </c>
      <c r="D1086" s="26" t="s">
        <v>1117</v>
      </c>
      <c r="E1086" s="25" t="s">
        <v>1086</v>
      </c>
      <c r="F1086" s="28">
        <v>3</v>
      </c>
      <c r="G1086" s="35">
        <v>259000</v>
      </c>
      <c r="H1086" s="28">
        <f t="shared" si="37"/>
        <v>777000</v>
      </c>
      <c r="I1086" s="29" t="s">
        <v>1070</v>
      </c>
    </row>
    <row r="1087" spans="2:9" ht="45" customHeight="1" outlineLevel="1" x14ac:dyDescent="0.25">
      <c r="B1087" s="40">
        <v>19</v>
      </c>
      <c r="C1087" s="25">
        <v>45331120</v>
      </c>
      <c r="D1087" s="26" t="s">
        <v>1118</v>
      </c>
      <c r="E1087" s="25" t="s">
        <v>1086</v>
      </c>
      <c r="F1087" s="28">
        <v>4</v>
      </c>
      <c r="G1087" s="35">
        <v>249000</v>
      </c>
      <c r="H1087" s="28">
        <f t="shared" si="37"/>
        <v>996000</v>
      </c>
      <c r="I1087" s="29" t="s">
        <v>1070</v>
      </c>
    </row>
    <row r="1088" spans="2:9" ht="45" customHeight="1" outlineLevel="1" thickBot="1" x14ac:dyDescent="0.3">
      <c r="B1088" s="30">
        <v>20</v>
      </c>
      <c r="C1088" s="30">
        <v>45331120</v>
      </c>
      <c r="D1088" s="31" t="s">
        <v>1119</v>
      </c>
      <c r="E1088" s="30" t="s">
        <v>1086</v>
      </c>
      <c r="F1088" s="32">
        <v>1</v>
      </c>
      <c r="G1088" s="33">
        <v>259000</v>
      </c>
      <c r="H1088" s="32">
        <f t="shared" si="37"/>
        <v>259000</v>
      </c>
      <c r="I1088" s="34" t="s">
        <v>1070</v>
      </c>
    </row>
    <row r="1089" spans="2:9" ht="45" customHeight="1" thickBot="1" x14ac:dyDescent="0.3">
      <c r="B1089" s="14"/>
      <c r="C1089" s="15"/>
      <c r="D1089" s="3" t="s">
        <v>1120</v>
      </c>
      <c r="E1089" s="15"/>
      <c r="F1089" s="16"/>
      <c r="G1089" s="17"/>
      <c r="H1089" s="18">
        <f>SUM(H1090:H1133)</f>
        <v>7060000</v>
      </c>
      <c r="I1089" s="19"/>
    </row>
    <row r="1090" spans="2:9" ht="45" customHeight="1" outlineLevel="1" x14ac:dyDescent="0.25">
      <c r="B1090" s="138">
        <v>1</v>
      </c>
      <c r="C1090" s="20">
        <v>50421100</v>
      </c>
      <c r="D1090" s="139" t="s">
        <v>1121</v>
      </c>
      <c r="E1090" s="20" t="s">
        <v>1086</v>
      </c>
      <c r="F1090" s="23">
        <v>1</v>
      </c>
      <c r="G1090" s="140" t="s">
        <v>1122</v>
      </c>
      <c r="H1090" s="23">
        <v>400000</v>
      </c>
      <c r="I1090" s="24" t="s">
        <v>26</v>
      </c>
    </row>
    <row r="1091" spans="2:9" ht="45" customHeight="1" outlineLevel="1" x14ac:dyDescent="0.25">
      <c r="B1091" s="141">
        <v>2</v>
      </c>
      <c r="C1091" s="25">
        <v>50421100</v>
      </c>
      <c r="D1091" s="142" t="s">
        <v>1123</v>
      </c>
      <c r="E1091" s="25" t="s">
        <v>1086</v>
      </c>
      <c r="F1091" s="28">
        <v>1</v>
      </c>
      <c r="G1091" s="143" t="s">
        <v>1122</v>
      </c>
      <c r="H1091" s="28"/>
      <c r="I1091" s="29" t="s">
        <v>26</v>
      </c>
    </row>
    <row r="1092" spans="2:9" ht="45" customHeight="1" outlineLevel="1" x14ac:dyDescent="0.25">
      <c r="B1092" s="141">
        <v>3</v>
      </c>
      <c r="C1092" s="25">
        <v>50421100</v>
      </c>
      <c r="D1092" s="142" t="s">
        <v>1124</v>
      </c>
      <c r="E1092" s="25" t="s">
        <v>1086</v>
      </c>
      <c r="F1092" s="28">
        <v>1</v>
      </c>
      <c r="G1092" s="143" t="s">
        <v>1125</v>
      </c>
      <c r="H1092" s="28"/>
      <c r="I1092" s="29" t="s">
        <v>26</v>
      </c>
    </row>
    <row r="1093" spans="2:9" ht="45" customHeight="1" outlineLevel="1" x14ac:dyDescent="0.25">
      <c r="B1093" s="144">
        <v>4</v>
      </c>
      <c r="C1093" s="25">
        <v>50421100</v>
      </c>
      <c r="D1093" s="142" t="s">
        <v>1126</v>
      </c>
      <c r="E1093" s="25" t="s">
        <v>1086</v>
      </c>
      <c r="F1093" s="28">
        <v>1</v>
      </c>
      <c r="G1093" s="143" t="s">
        <v>1127</v>
      </c>
      <c r="H1093" s="28">
        <v>1100000</v>
      </c>
      <c r="I1093" s="29" t="s">
        <v>26</v>
      </c>
    </row>
    <row r="1094" spans="2:9" ht="45" customHeight="1" outlineLevel="1" x14ac:dyDescent="0.25">
      <c r="B1094" s="141">
        <v>5</v>
      </c>
      <c r="C1094" s="25">
        <v>50421100</v>
      </c>
      <c r="D1094" s="142" t="s">
        <v>1128</v>
      </c>
      <c r="E1094" s="25" t="s">
        <v>1086</v>
      </c>
      <c r="F1094" s="28">
        <v>1</v>
      </c>
      <c r="G1094" s="143" t="s">
        <v>1129</v>
      </c>
      <c r="H1094" s="28">
        <v>1500000</v>
      </c>
      <c r="I1094" s="29" t="s">
        <v>26</v>
      </c>
    </row>
    <row r="1095" spans="2:9" ht="45" customHeight="1" outlineLevel="1" x14ac:dyDescent="0.25">
      <c r="B1095" s="141">
        <v>6</v>
      </c>
      <c r="C1095" s="25">
        <v>50421100</v>
      </c>
      <c r="D1095" s="142" t="s">
        <v>1130</v>
      </c>
      <c r="E1095" s="25" t="s">
        <v>1086</v>
      </c>
      <c r="F1095" s="28">
        <v>1</v>
      </c>
      <c r="G1095" s="143" t="s">
        <v>1131</v>
      </c>
      <c r="H1095" s="28">
        <v>1000000</v>
      </c>
      <c r="I1095" s="29" t="s">
        <v>26</v>
      </c>
    </row>
    <row r="1096" spans="2:9" ht="45" customHeight="1" outlineLevel="1" x14ac:dyDescent="0.25">
      <c r="B1096" s="144">
        <v>7</v>
      </c>
      <c r="C1096" s="25">
        <v>50421100</v>
      </c>
      <c r="D1096" s="142" t="s">
        <v>1132</v>
      </c>
      <c r="E1096" s="25" t="s">
        <v>1086</v>
      </c>
      <c r="F1096" s="28">
        <v>1</v>
      </c>
      <c r="G1096" s="143" t="s">
        <v>1133</v>
      </c>
      <c r="H1096" s="28">
        <v>300000</v>
      </c>
      <c r="I1096" s="29" t="s">
        <v>26</v>
      </c>
    </row>
    <row r="1097" spans="2:9" ht="45" customHeight="1" outlineLevel="1" x14ac:dyDescent="0.25">
      <c r="B1097" s="141">
        <v>8</v>
      </c>
      <c r="C1097" s="25">
        <v>50421100</v>
      </c>
      <c r="D1097" s="142" t="s">
        <v>1134</v>
      </c>
      <c r="E1097" s="25" t="s">
        <v>1086</v>
      </c>
      <c r="F1097" s="28">
        <v>1</v>
      </c>
      <c r="G1097" s="143" t="s">
        <v>1135</v>
      </c>
      <c r="H1097" s="28">
        <v>90000</v>
      </c>
      <c r="I1097" s="29" t="s">
        <v>26</v>
      </c>
    </row>
    <row r="1098" spans="2:9" ht="45" customHeight="1" outlineLevel="1" x14ac:dyDescent="0.25">
      <c r="B1098" s="141">
        <v>9</v>
      </c>
      <c r="C1098" s="25">
        <v>50421100</v>
      </c>
      <c r="D1098" s="142" t="s">
        <v>1136</v>
      </c>
      <c r="E1098" s="25" t="s">
        <v>1086</v>
      </c>
      <c r="F1098" s="28">
        <v>1</v>
      </c>
      <c r="G1098" s="143" t="s">
        <v>1137</v>
      </c>
      <c r="H1098" s="28">
        <v>150000</v>
      </c>
      <c r="I1098" s="29" t="s">
        <v>26</v>
      </c>
    </row>
    <row r="1099" spans="2:9" ht="45" customHeight="1" outlineLevel="1" x14ac:dyDescent="0.25">
      <c r="B1099" s="144">
        <v>10</v>
      </c>
      <c r="C1099" s="25">
        <v>50421100</v>
      </c>
      <c r="D1099" s="142" t="s">
        <v>1138</v>
      </c>
      <c r="E1099" s="25" t="s">
        <v>1086</v>
      </c>
      <c r="F1099" s="28">
        <v>1</v>
      </c>
      <c r="G1099" s="143" t="s">
        <v>1139</v>
      </c>
      <c r="H1099" s="28">
        <v>170000</v>
      </c>
      <c r="I1099" s="29" t="s">
        <v>26</v>
      </c>
    </row>
    <row r="1100" spans="2:9" ht="45" customHeight="1" outlineLevel="1" x14ac:dyDescent="0.25">
      <c r="B1100" s="141">
        <v>11</v>
      </c>
      <c r="C1100" s="25">
        <v>50421100</v>
      </c>
      <c r="D1100" s="142" t="s">
        <v>1140</v>
      </c>
      <c r="E1100" s="25" t="s">
        <v>1086</v>
      </c>
      <c r="F1100" s="28">
        <v>1</v>
      </c>
      <c r="G1100" s="143" t="s">
        <v>1141</v>
      </c>
      <c r="H1100" s="28">
        <v>30000</v>
      </c>
      <c r="I1100" s="29" t="s">
        <v>26</v>
      </c>
    </row>
    <row r="1101" spans="2:9" ht="45" customHeight="1" outlineLevel="1" x14ac:dyDescent="0.25">
      <c r="B1101" s="141">
        <v>12</v>
      </c>
      <c r="C1101" s="25">
        <v>50421100</v>
      </c>
      <c r="D1101" s="142" t="s">
        <v>1142</v>
      </c>
      <c r="E1101" s="25" t="s">
        <v>1086</v>
      </c>
      <c r="F1101" s="28">
        <v>1</v>
      </c>
      <c r="G1101" s="143" t="s">
        <v>1143</v>
      </c>
      <c r="H1101" s="28"/>
      <c r="I1101" s="29" t="s">
        <v>26</v>
      </c>
    </row>
    <row r="1102" spans="2:9" ht="45" customHeight="1" outlineLevel="1" x14ac:dyDescent="0.25">
      <c r="B1102" s="144">
        <v>13</v>
      </c>
      <c r="C1102" s="25">
        <v>50421100</v>
      </c>
      <c r="D1102" s="142" t="s">
        <v>1144</v>
      </c>
      <c r="E1102" s="25" t="s">
        <v>1086</v>
      </c>
      <c r="F1102" s="28">
        <v>1</v>
      </c>
      <c r="G1102" s="143" t="s">
        <v>1145</v>
      </c>
      <c r="H1102" s="28"/>
      <c r="I1102" s="29" t="s">
        <v>26</v>
      </c>
    </row>
    <row r="1103" spans="2:9" ht="45" customHeight="1" outlineLevel="1" x14ac:dyDescent="0.25">
      <c r="B1103" s="141">
        <v>14</v>
      </c>
      <c r="C1103" s="25">
        <v>50421100</v>
      </c>
      <c r="D1103" s="142" t="s">
        <v>1146</v>
      </c>
      <c r="E1103" s="25" t="s">
        <v>1086</v>
      </c>
      <c r="F1103" s="28">
        <v>1</v>
      </c>
      <c r="G1103" s="143" t="s">
        <v>1147</v>
      </c>
      <c r="H1103" s="28">
        <v>1000000</v>
      </c>
      <c r="I1103" s="29" t="s">
        <v>26</v>
      </c>
    </row>
    <row r="1104" spans="2:9" ht="45" customHeight="1" outlineLevel="1" x14ac:dyDescent="0.25">
      <c r="B1104" s="141">
        <v>15</v>
      </c>
      <c r="C1104" s="25">
        <v>50421100</v>
      </c>
      <c r="D1104" s="142" t="s">
        <v>1148</v>
      </c>
      <c r="E1104" s="25" t="s">
        <v>1086</v>
      </c>
      <c r="F1104" s="28">
        <v>1</v>
      </c>
      <c r="G1104" s="143" t="s">
        <v>1149</v>
      </c>
      <c r="H1104" s="28">
        <v>60000</v>
      </c>
      <c r="I1104" s="29" t="s">
        <v>26</v>
      </c>
    </row>
    <row r="1105" spans="2:9" ht="45" customHeight="1" outlineLevel="1" x14ac:dyDescent="0.25">
      <c r="B1105" s="144">
        <v>16</v>
      </c>
      <c r="C1105" s="25">
        <v>50421100</v>
      </c>
      <c r="D1105" s="142" t="s">
        <v>1150</v>
      </c>
      <c r="E1105" s="25" t="s">
        <v>1086</v>
      </c>
      <c r="F1105" s="28">
        <v>1</v>
      </c>
      <c r="G1105" s="143" t="s">
        <v>1151</v>
      </c>
      <c r="H1105" s="28"/>
      <c r="I1105" s="29" t="s">
        <v>26</v>
      </c>
    </row>
    <row r="1106" spans="2:9" ht="45" customHeight="1" outlineLevel="1" x14ac:dyDescent="0.25">
      <c r="B1106" s="141">
        <v>17</v>
      </c>
      <c r="C1106" s="25">
        <v>50421100</v>
      </c>
      <c r="D1106" s="142" t="s">
        <v>1152</v>
      </c>
      <c r="E1106" s="25" t="s">
        <v>1086</v>
      </c>
      <c r="F1106" s="28">
        <v>1</v>
      </c>
      <c r="G1106" s="143" t="s">
        <v>1153</v>
      </c>
      <c r="H1106" s="28">
        <v>200000</v>
      </c>
      <c r="I1106" s="29" t="s">
        <v>26</v>
      </c>
    </row>
    <row r="1107" spans="2:9" ht="45" customHeight="1" outlineLevel="1" x14ac:dyDescent="0.25">
      <c r="B1107" s="141">
        <v>18</v>
      </c>
      <c r="C1107" s="25">
        <v>50421100</v>
      </c>
      <c r="D1107" s="142" t="s">
        <v>1154</v>
      </c>
      <c r="E1107" s="25" t="s">
        <v>1086</v>
      </c>
      <c r="F1107" s="28">
        <v>1</v>
      </c>
      <c r="G1107" s="143" t="s">
        <v>1155</v>
      </c>
      <c r="H1107" s="28"/>
      <c r="I1107" s="29" t="s">
        <v>26</v>
      </c>
    </row>
    <row r="1108" spans="2:9" ht="45" customHeight="1" outlineLevel="1" x14ac:dyDescent="0.25">
      <c r="B1108" s="144">
        <v>19</v>
      </c>
      <c r="C1108" s="25">
        <v>50421100</v>
      </c>
      <c r="D1108" s="142" t="s">
        <v>1156</v>
      </c>
      <c r="E1108" s="25" t="s">
        <v>1086</v>
      </c>
      <c r="F1108" s="28">
        <v>1</v>
      </c>
      <c r="G1108" s="143" t="s">
        <v>1157</v>
      </c>
      <c r="H1108" s="28"/>
      <c r="I1108" s="29" t="s">
        <v>26</v>
      </c>
    </row>
    <row r="1109" spans="2:9" ht="45" customHeight="1" outlineLevel="1" x14ac:dyDescent="0.25">
      <c r="B1109" s="141">
        <v>20</v>
      </c>
      <c r="C1109" s="25">
        <v>50421100</v>
      </c>
      <c r="D1109" s="142" t="s">
        <v>1158</v>
      </c>
      <c r="E1109" s="25" t="s">
        <v>1086</v>
      </c>
      <c r="F1109" s="28">
        <v>1</v>
      </c>
      <c r="G1109" s="143" t="s">
        <v>1159</v>
      </c>
      <c r="H1109" s="28"/>
      <c r="I1109" s="29" t="s">
        <v>26</v>
      </c>
    </row>
    <row r="1110" spans="2:9" ht="45" customHeight="1" outlineLevel="1" x14ac:dyDescent="0.25">
      <c r="B1110" s="141">
        <v>21</v>
      </c>
      <c r="C1110" s="25">
        <v>50421100</v>
      </c>
      <c r="D1110" s="142" t="s">
        <v>1160</v>
      </c>
      <c r="E1110" s="25" t="s">
        <v>1086</v>
      </c>
      <c r="F1110" s="28">
        <v>1</v>
      </c>
      <c r="G1110" s="143" t="s">
        <v>1161</v>
      </c>
      <c r="H1110" s="28"/>
      <c r="I1110" s="29" t="s">
        <v>26</v>
      </c>
    </row>
    <row r="1111" spans="2:9" ht="45" customHeight="1" outlineLevel="1" x14ac:dyDescent="0.25">
      <c r="B1111" s="144">
        <v>22</v>
      </c>
      <c r="C1111" s="25">
        <v>50421100</v>
      </c>
      <c r="D1111" s="142" t="s">
        <v>1162</v>
      </c>
      <c r="E1111" s="25" t="s">
        <v>1086</v>
      </c>
      <c r="F1111" s="28">
        <v>1</v>
      </c>
      <c r="G1111" s="143" t="s">
        <v>1163</v>
      </c>
      <c r="H1111" s="28"/>
      <c r="I1111" s="29" t="s">
        <v>26</v>
      </c>
    </row>
    <row r="1112" spans="2:9" ht="45" customHeight="1" outlineLevel="1" x14ac:dyDescent="0.25">
      <c r="B1112" s="141">
        <v>23</v>
      </c>
      <c r="C1112" s="25">
        <v>50421100</v>
      </c>
      <c r="D1112" s="142" t="s">
        <v>1164</v>
      </c>
      <c r="E1112" s="25" t="s">
        <v>1086</v>
      </c>
      <c r="F1112" s="28">
        <v>1</v>
      </c>
      <c r="G1112" s="143" t="s">
        <v>1165</v>
      </c>
      <c r="H1112" s="28"/>
      <c r="I1112" s="29" t="s">
        <v>26</v>
      </c>
    </row>
    <row r="1113" spans="2:9" ht="45" customHeight="1" outlineLevel="1" x14ac:dyDescent="0.25">
      <c r="B1113" s="141">
        <v>24</v>
      </c>
      <c r="C1113" s="25">
        <v>50421100</v>
      </c>
      <c r="D1113" s="142" t="s">
        <v>1166</v>
      </c>
      <c r="E1113" s="25" t="s">
        <v>1086</v>
      </c>
      <c r="F1113" s="28">
        <v>1</v>
      </c>
      <c r="G1113" s="143" t="s">
        <v>1167</v>
      </c>
      <c r="H1113" s="28">
        <v>40000</v>
      </c>
      <c r="I1113" s="29" t="s">
        <v>26</v>
      </c>
    </row>
    <row r="1114" spans="2:9" ht="45" customHeight="1" outlineLevel="1" x14ac:dyDescent="0.25">
      <c r="B1114" s="144">
        <v>25</v>
      </c>
      <c r="C1114" s="25">
        <v>50421100</v>
      </c>
      <c r="D1114" s="142" t="s">
        <v>1168</v>
      </c>
      <c r="E1114" s="25" t="s">
        <v>1086</v>
      </c>
      <c r="F1114" s="28">
        <v>1</v>
      </c>
      <c r="G1114" s="143" t="s">
        <v>1169</v>
      </c>
      <c r="H1114" s="28"/>
      <c r="I1114" s="29" t="s">
        <v>26</v>
      </c>
    </row>
    <row r="1115" spans="2:9" ht="45" customHeight="1" outlineLevel="1" x14ac:dyDescent="0.25">
      <c r="B1115" s="141">
        <v>26</v>
      </c>
      <c r="C1115" s="25">
        <v>50421100</v>
      </c>
      <c r="D1115" s="142" t="s">
        <v>1170</v>
      </c>
      <c r="E1115" s="25" t="s">
        <v>1086</v>
      </c>
      <c r="F1115" s="28">
        <v>1</v>
      </c>
      <c r="G1115" s="143" t="s">
        <v>1171</v>
      </c>
      <c r="H1115" s="28"/>
      <c r="I1115" s="29" t="s">
        <v>26</v>
      </c>
    </row>
    <row r="1116" spans="2:9" ht="45" customHeight="1" outlineLevel="1" x14ac:dyDescent="0.25">
      <c r="B1116" s="141">
        <v>27</v>
      </c>
      <c r="C1116" s="25">
        <v>50421100</v>
      </c>
      <c r="D1116" s="142" t="s">
        <v>1172</v>
      </c>
      <c r="E1116" s="25" t="s">
        <v>1086</v>
      </c>
      <c r="F1116" s="28">
        <v>1</v>
      </c>
      <c r="G1116" s="143" t="s">
        <v>1173</v>
      </c>
      <c r="H1116" s="28">
        <v>100000</v>
      </c>
      <c r="I1116" s="29" t="s">
        <v>26</v>
      </c>
    </row>
    <row r="1117" spans="2:9" ht="45" customHeight="1" outlineLevel="1" x14ac:dyDescent="0.25">
      <c r="B1117" s="144">
        <v>28</v>
      </c>
      <c r="C1117" s="25">
        <v>50421100</v>
      </c>
      <c r="D1117" s="142" t="s">
        <v>1174</v>
      </c>
      <c r="E1117" s="25" t="s">
        <v>1086</v>
      </c>
      <c r="F1117" s="28">
        <v>1</v>
      </c>
      <c r="G1117" s="143" t="s">
        <v>1175</v>
      </c>
      <c r="H1117" s="28">
        <v>50000</v>
      </c>
      <c r="I1117" s="29" t="s">
        <v>26</v>
      </c>
    </row>
    <row r="1118" spans="2:9" ht="45" customHeight="1" outlineLevel="1" x14ac:dyDescent="0.25">
      <c r="B1118" s="141">
        <v>29</v>
      </c>
      <c r="C1118" s="25">
        <v>50421100</v>
      </c>
      <c r="D1118" s="142" t="s">
        <v>1176</v>
      </c>
      <c r="E1118" s="25" t="s">
        <v>1086</v>
      </c>
      <c r="F1118" s="28">
        <v>1</v>
      </c>
      <c r="G1118" s="143" t="s">
        <v>1177</v>
      </c>
      <c r="H1118" s="28"/>
      <c r="I1118" s="29" t="s">
        <v>26</v>
      </c>
    </row>
    <row r="1119" spans="2:9" ht="45" customHeight="1" outlineLevel="1" x14ac:dyDescent="0.25">
      <c r="B1119" s="141">
        <v>30</v>
      </c>
      <c r="C1119" s="25">
        <v>50421100</v>
      </c>
      <c r="D1119" s="142" t="s">
        <v>1178</v>
      </c>
      <c r="E1119" s="25" t="s">
        <v>1086</v>
      </c>
      <c r="F1119" s="28">
        <v>1</v>
      </c>
      <c r="G1119" s="143" t="s">
        <v>1179</v>
      </c>
      <c r="H1119" s="28">
        <v>50000</v>
      </c>
      <c r="I1119" s="29" t="s">
        <v>26</v>
      </c>
    </row>
    <row r="1120" spans="2:9" ht="45" customHeight="1" outlineLevel="1" x14ac:dyDescent="0.25">
      <c r="B1120" s="144">
        <v>31</v>
      </c>
      <c r="C1120" s="25">
        <v>50421100</v>
      </c>
      <c r="D1120" s="142" t="s">
        <v>1180</v>
      </c>
      <c r="E1120" s="25" t="s">
        <v>1086</v>
      </c>
      <c r="F1120" s="28">
        <v>1</v>
      </c>
      <c r="G1120" s="143" t="s">
        <v>1181</v>
      </c>
      <c r="H1120" s="28"/>
      <c r="I1120" s="29" t="s">
        <v>26</v>
      </c>
    </row>
    <row r="1121" spans="2:9" ht="45" customHeight="1" outlineLevel="1" x14ac:dyDescent="0.25">
      <c r="B1121" s="141">
        <v>32</v>
      </c>
      <c r="C1121" s="25">
        <v>50421100</v>
      </c>
      <c r="D1121" s="142" t="s">
        <v>1182</v>
      </c>
      <c r="E1121" s="25" t="s">
        <v>1086</v>
      </c>
      <c r="F1121" s="28">
        <v>1</v>
      </c>
      <c r="G1121" s="143" t="s">
        <v>1183</v>
      </c>
      <c r="H1121" s="28"/>
      <c r="I1121" s="29" t="s">
        <v>26</v>
      </c>
    </row>
    <row r="1122" spans="2:9" ht="45" customHeight="1" outlineLevel="1" x14ac:dyDescent="0.25">
      <c r="B1122" s="141">
        <v>33</v>
      </c>
      <c r="C1122" s="25">
        <v>50421100</v>
      </c>
      <c r="D1122" s="142" t="s">
        <v>1184</v>
      </c>
      <c r="E1122" s="25" t="s">
        <v>1086</v>
      </c>
      <c r="F1122" s="28">
        <v>1</v>
      </c>
      <c r="G1122" s="143" t="s">
        <v>1185</v>
      </c>
      <c r="H1122" s="28">
        <v>70000</v>
      </c>
      <c r="I1122" s="29" t="s">
        <v>26</v>
      </c>
    </row>
    <row r="1123" spans="2:9" ht="45" customHeight="1" outlineLevel="1" x14ac:dyDescent="0.25">
      <c r="B1123" s="144">
        <v>34</v>
      </c>
      <c r="C1123" s="25">
        <v>50421100</v>
      </c>
      <c r="D1123" s="142" t="s">
        <v>1186</v>
      </c>
      <c r="E1123" s="25" t="s">
        <v>1086</v>
      </c>
      <c r="F1123" s="28">
        <v>1</v>
      </c>
      <c r="G1123" s="143" t="s">
        <v>1187</v>
      </c>
      <c r="H1123" s="28"/>
      <c r="I1123" s="29" t="s">
        <v>26</v>
      </c>
    </row>
    <row r="1124" spans="2:9" ht="45" customHeight="1" outlineLevel="1" x14ac:dyDescent="0.25">
      <c r="B1124" s="141">
        <v>35</v>
      </c>
      <c r="C1124" s="25">
        <v>50421100</v>
      </c>
      <c r="D1124" s="142" t="s">
        <v>1188</v>
      </c>
      <c r="E1124" s="25" t="s">
        <v>1086</v>
      </c>
      <c r="F1124" s="28">
        <v>1</v>
      </c>
      <c r="G1124" s="143" t="s">
        <v>1189</v>
      </c>
      <c r="H1124" s="28"/>
      <c r="I1124" s="29" t="s">
        <v>26</v>
      </c>
    </row>
    <row r="1125" spans="2:9" ht="45" customHeight="1" outlineLevel="1" x14ac:dyDescent="0.25">
      <c r="B1125" s="141">
        <v>36</v>
      </c>
      <c r="C1125" s="25">
        <v>50421100</v>
      </c>
      <c r="D1125" s="142" t="s">
        <v>1190</v>
      </c>
      <c r="E1125" s="25" t="s">
        <v>1086</v>
      </c>
      <c r="F1125" s="28">
        <v>1</v>
      </c>
      <c r="G1125" s="143" t="s">
        <v>1191</v>
      </c>
      <c r="H1125" s="28"/>
      <c r="I1125" s="29" t="s">
        <v>26</v>
      </c>
    </row>
    <row r="1126" spans="2:9" ht="49.5" customHeight="1" outlineLevel="1" x14ac:dyDescent="0.25">
      <c r="B1126" s="144">
        <v>37</v>
      </c>
      <c r="C1126" s="25">
        <v>50421100</v>
      </c>
      <c r="D1126" s="142" t="s">
        <v>1192</v>
      </c>
      <c r="E1126" s="25" t="s">
        <v>1086</v>
      </c>
      <c r="F1126" s="28">
        <v>1</v>
      </c>
      <c r="G1126" s="143" t="s">
        <v>1193</v>
      </c>
      <c r="H1126" s="28">
        <v>50000</v>
      </c>
      <c r="I1126" s="29" t="s">
        <v>26</v>
      </c>
    </row>
    <row r="1127" spans="2:9" ht="57.75" customHeight="1" outlineLevel="1" x14ac:dyDescent="0.25">
      <c r="B1127" s="141">
        <v>38</v>
      </c>
      <c r="C1127" s="25">
        <v>50421100</v>
      </c>
      <c r="D1127" s="142" t="s">
        <v>1194</v>
      </c>
      <c r="E1127" s="25" t="s">
        <v>1086</v>
      </c>
      <c r="F1127" s="28">
        <v>1</v>
      </c>
      <c r="G1127" s="143" t="s">
        <v>1195</v>
      </c>
      <c r="H1127" s="28"/>
      <c r="I1127" s="29" t="s">
        <v>26</v>
      </c>
    </row>
    <row r="1128" spans="2:9" ht="45" customHeight="1" outlineLevel="1" x14ac:dyDescent="0.25">
      <c r="B1128" s="141">
        <v>39</v>
      </c>
      <c r="C1128" s="25">
        <v>50421100</v>
      </c>
      <c r="D1128" s="142" t="s">
        <v>1196</v>
      </c>
      <c r="E1128" s="25" t="s">
        <v>1086</v>
      </c>
      <c r="F1128" s="28">
        <v>1</v>
      </c>
      <c r="G1128" s="143" t="s">
        <v>1197</v>
      </c>
      <c r="H1128" s="28"/>
      <c r="I1128" s="29" t="s">
        <v>26</v>
      </c>
    </row>
    <row r="1129" spans="2:9" s="73" customFormat="1" ht="45" customHeight="1" outlineLevel="1" x14ac:dyDescent="0.25">
      <c r="B1129" s="144">
        <v>40</v>
      </c>
      <c r="C1129" s="25">
        <v>50421100</v>
      </c>
      <c r="D1129" s="142" t="s">
        <v>1198</v>
      </c>
      <c r="E1129" s="25" t="s">
        <v>1086</v>
      </c>
      <c r="F1129" s="28">
        <v>1</v>
      </c>
      <c r="G1129" s="145" t="s">
        <v>1199</v>
      </c>
      <c r="H1129" s="28"/>
      <c r="I1129" s="29" t="s">
        <v>26</v>
      </c>
    </row>
    <row r="1130" spans="2:9" s="73" customFormat="1" ht="60" customHeight="1" outlineLevel="1" x14ac:dyDescent="0.25">
      <c r="B1130" s="141">
        <v>41</v>
      </c>
      <c r="C1130" s="25">
        <v>50421100</v>
      </c>
      <c r="D1130" s="142" t="s">
        <v>1200</v>
      </c>
      <c r="E1130" s="25" t="s">
        <v>1086</v>
      </c>
      <c r="F1130" s="28">
        <v>1</v>
      </c>
      <c r="G1130" s="145" t="s">
        <v>1201</v>
      </c>
      <c r="H1130" s="28"/>
      <c r="I1130" s="29" t="s">
        <v>26</v>
      </c>
    </row>
    <row r="1131" spans="2:9" s="73" customFormat="1" ht="96.75" customHeight="1" outlineLevel="1" x14ac:dyDescent="0.25">
      <c r="B1131" s="141">
        <v>42</v>
      </c>
      <c r="C1131" s="25">
        <v>50421100</v>
      </c>
      <c r="D1131" s="142" t="s">
        <v>1202</v>
      </c>
      <c r="E1131" s="25" t="s">
        <v>1086</v>
      </c>
      <c r="F1131" s="28">
        <v>1</v>
      </c>
      <c r="G1131" s="145" t="s">
        <v>1203</v>
      </c>
      <c r="H1131" s="28"/>
      <c r="I1131" s="29" t="s">
        <v>26</v>
      </c>
    </row>
    <row r="1132" spans="2:9" ht="45" customHeight="1" outlineLevel="1" x14ac:dyDescent="0.25">
      <c r="B1132" s="144">
        <v>43</v>
      </c>
      <c r="C1132" s="146" t="s">
        <v>1204</v>
      </c>
      <c r="D1132" s="21" t="s">
        <v>1205</v>
      </c>
      <c r="E1132" s="20" t="s">
        <v>1086</v>
      </c>
      <c r="F1132" s="23">
        <v>1</v>
      </c>
      <c r="G1132" s="147">
        <v>308250</v>
      </c>
      <c r="H1132" s="36">
        <v>600000</v>
      </c>
      <c r="I1132" s="29" t="s">
        <v>1070</v>
      </c>
    </row>
    <row r="1133" spans="2:9" ht="61.5" customHeight="1" outlineLevel="1" thickBot="1" x14ac:dyDescent="0.3">
      <c r="B1133" s="148">
        <v>44</v>
      </c>
      <c r="C1133" s="30">
        <v>50511100</v>
      </c>
      <c r="D1133" s="31" t="s">
        <v>1206</v>
      </c>
      <c r="E1133" s="30" t="s">
        <v>1086</v>
      </c>
      <c r="F1133" s="32">
        <v>1</v>
      </c>
      <c r="G1133" s="33" t="s">
        <v>1207</v>
      </c>
      <c r="H1133" s="32">
        <v>100000</v>
      </c>
      <c r="I1133" s="34" t="s">
        <v>1070</v>
      </c>
    </row>
    <row r="1134" spans="2:9" ht="45" customHeight="1" thickBot="1" x14ac:dyDescent="0.3">
      <c r="B1134" s="14"/>
      <c r="C1134" s="15"/>
      <c r="D1134" s="3" t="s">
        <v>1208</v>
      </c>
      <c r="E1134" s="15"/>
      <c r="F1134" s="16"/>
      <c r="G1134" s="17"/>
      <c r="H1134" s="18">
        <f>SUM(H1135:H1136)</f>
        <v>5000000</v>
      </c>
      <c r="I1134" s="19"/>
    </row>
    <row r="1135" spans="2:9" ht="45" customHeight="1" outlineLevel="1" x14ac:dyDescent="0.25">
      <c r="B1135" s="71">
        <v>1</v>
      </c>
      <c r="C1135" s="20">
        <v>72514100</v>
      </c>
      <c r="D1135" s="21" t="s">
        <v>1209</v>
      </c>
      <c r="E1135" s="20" t="s">
        <v>1086</v>
      </c>
      <c r="F1135" s="23">
        <v>1</v>
      </c>
      <c r="G1135" s="36" t="s">
        <v>1210</v>
      </c>
      <c r="H1135" s="23">
        <v>1500000</v>
      </c>
      <c r="I1135" s="24" t="s">
        <v>26</v>
      </c>
    </row>
    <row r="1136" spans="2:9" ht="45" customHeight="1" outlineLevel="1" thickBot="1" x14ac:dyDescent="0.3">
      <c r="B1136" s="80">
        <v>2</v>
      </c>
      <c r="C1136" s="30">
        <v>98113000</v>
      </c>
      <c r="D1136" s="103" t="s">
        <v>1211</v>
      </c>
      <c r="E1136" s="30" t="s">
        <v>1086</v>
      </c>
      <c r="F1136" s="32">
        <v>1</v>
      </c>
      <c r="G1136" s="33" t="s">
        <v>1212</v>
      </c>
      <c r="H1136" s="32">
        <v>3500000</v>
      </c>
      <c r="I1136" s="34" t="s">
        <v>26</v>
      </c>
    </row>
    <row r="1137" spans="2:9" ht="75.75" thickBot="1" x14ac:dyDescent="0.3">
      <c r="B1137" s="14"/>
      <c r="C1137" s="15"/>
      <c r="D1137" s="3" t="s">
        <v>1213</v>
      </c>
      <c r="E1137" s="15"/>
      <c r="F1137" s="16"/>
      <c r="G1137" s="17"/>
      <c r="H1137" s="18">
        <f>SUM(H1138:H1142)</f>
        <v>15205727.800000001</v>
      </c>
      <c r="I1137" s="19"/>
    </row>
    <row r="1138" spans="2:9" ht="45" customHeight="1" outlineLevel="1" x14ac:dyDescent="0.25">
      <c r="B1138" s="71">
        <v>1</v>
      </c>
      <c r="C1138" s="20">
        <v>90520000</v>
      </c>
      <c r="D1138" s="62" t="s">
        <v>1214</v>
      </c>
      <c r="E1138" s="20" t="s">
        <v>25</v>
      </c>
      <c r="F1138" s="23">
        <v>9090</v>
      </c>
      <c r="G1138" s="36">
        <v>1200</v>
      </c>
      <c r="H1138" s="23">
        <f>F1138*G1138</f>
        <v>10908000</v>
      </c>
      <c r="I1138" s="24" t="s">
        <v>1070</v>
      </c>
    </row>
    <row r="1139" spans="2:9" ht="45" customHeight="1" outlineLevel="1" x14ac:dyDescent="0.25">
      <c r="B1139" s="40">
        <v>2</v>
      </c>
      <c r="C1139" s="25">
        <v>90520000</v>
      </c>
      <c r="D1139" s="48" t="s">
        <v>1215</v>
      </c>
      <c r="E1139" s="25" t="s">
        <v>25</v>
      </c>
      <c r="F1139" s="28">
        <v>62.2</v>
      </c>
      <c r="G1139" s="35">
        <v>720</v>
      </c>
      <c r="H1139" s="28">
        <f>F1139*G1139</f>
        <v>44784</v>
      </c>
      <c r="I1139" s="29" t="s">
        <v>1070</v>
      </c>
    </row>
    <row r="1140" spans="2:9" ht="97.5" customHeight="1" outlineLevel="1" x14ac:dyDescent="0.25">
      <c r="B1140" s="40">
        <v>3</v>
      </c>
      <c r="C1140" s="25">
        <v>90520000</v>
      </c>
      <c r="D1140" s="48" t="s">
        <v>1216</v>
      </c>
      <c r="E1140" s="25" t="s">
        <v>25</v>
      </c>
      <c r="F1140" s="28">
        <v>320.2</v>
      </c>
      <c r="G1140" s="35">
        <v>799</v>
      </c>
      <c r="H1140" s="28">
        <f>F1140*G1140</f>
        <v>255839.8</v>
      </c>
      <c r="I1140" s="29" t="s">
        <v>1070</v>
      </c>
    </row>
    <row r="1141" spans="2:9" ht="45" customHeight="1" outlineLevel="1" x14ac:dyDescent="0.25">
      <c r="B1141" s="40">
        <v>4</v>
      </c>
      <c r="C1141" s="25">
        <v>90520000</v>
      </c>
      <c r="D1141" s="48" t="s">
        <v>1217</v>
      </c>
      <c r="E1141" s="25" t="s">
        <v>25</v>
      </c>
      <c r="F1141" s="28">
        <v>913.31</v>
      </c>
      <c r="G1141" s="35">
        <v>1000</v>
      </c>
      <c r="H1141" s="28">
        <f>F1141*G1141</f>
        <v>913310</v>
      </c>
      <c r="I1141" s="29" t="s">
        <v>1070</v>
      </c>
    </row>
    <row r="1142" spans="2:9" ht="45" customHeight="1" outlineLevel="1" thickBot="1" x14ac:dyDescent="0.3">
      <c r="B1142" s="80">
        <v>5</v>
      </c>
      <c r="C1142" s="30">
        <v>90520000</v>
      </c>
      <c r="D1142" s="149" t="s">
        <v>1218</v>
      </c>
      <c r="E1142" s="30" t="s">
        <v>25</v>
      </c>
      <c r="F1142" s="32">
        <v>2806</v>
      </c>
      <c r="G1142" s="33">
        <v>1099</v>
      </c>
      <c r="H1142" s="32">
        <f>F1142*G1142</f>
        <v>3083794</v>
      </c>
      <c r="I1142" s="34" t="s">
        <v>1070</v>
      </c>
    </row>
    <row r="1143" spans="2:9" ht="45" customHeight="1" thickBot="1" x14ac:dyDescent="0.3">
      <c r="B1143" s="14"/>
      <c r="C1143" s="15"/>
      <c r="D1143" s="3" t="s">
        <v>1219</v>
      </c>
      <c r="E1143" s="15"/>
      <c r="F1143" s="16"/>
      <c r="G1143" s="17"/>
      <c r="H1143" s="18">
        <f>SUM(H1144+H1145)</f>
        <v>321000</v>
      </c>
      <c r="I1143" s="19"/>
    </row>
    <row r="1144" spans="2:9" ht="45" customHeight="1" outlineLevel="1" x14ac:dyDescent="0.25">
      <c r="B1144" s="71">
        <v>1</v>
      </c>
      <c r="C1144" s="20">
        <v>64200000</v>
      </c>
      <c r="D1144" s="21" t="s">
        <v>1220</v>
      </c>
      <c r="E1144" s="20" t="s">
        <v>1086</v>
      </c>
      <c r="F1144" s="23">
        <v>1</v>
      </c>
      <c r="G1144" s="36" t="s">
        <v>1221</v>
      </c>
      <c r="H1144" s="23">
        <v>81000</v>
      </c>
      <c r="I1144" s="24" t="s">
        <v>26</v>
      </c>
    </row>
    <row r="1145" spans="2:9" ht="45" customHeight="1" outlineLevel="1" thickBot="1" x14ac:dyDescent="0.3">
      <c r="B1145" s="80">
        <v>2</v>
      </c>
      <c r="C1145" s="30">
        <v>64200000</v>
      </c>
      <c r="D1145" s="103" t="s">
        <v>1220</v>
      </c>
      <c r="E1145" s="30" t="s">
        <v>1086</v>
      </c>
      <c r="F1145" s="32">
        <v>1</v>
      </c>
      <c r="G1145" s="33" t="s">
        <v>1222</v>
      </c>
      <c r="H1145" s="32">
        <v>240000</v>
      </c>
      <c r="I1145" s="34" t="s">
        <v>26</v>
      </c>
    </row>
    <row r="1146" spans="2:9" ht="45" customHeight="1" thickBot="1" x14ac:dyDescent="0.3">
      <c r="B1146" s="14"/>
      <c r="C1146" s="15"/>
      <c r="D1146" s="3" t="s">
        <v>1223</v>
      </c>
      <c r="E1146" s="15"/>
      <c r="F1146" s="16"/>
      <c r="G1146" s="17"/>
      <c r="H1146" s="18">
        <f>SUM(H1147:H1150)</f>
        <v>84867644</v>
      </c>
      <c r="I1146" s="19"/>
    </row>
    <row r="1147" spans="2:9" ht="45" customHeight="1" outlineLevel="1" x14ac:dyDescent="0.25">
      <c r="B1147" s="71">
        <v>1</v>
      </c>
      <c r="C1147" s="20" t="s">
        <v>1224</v>
      </c>
      <c r="D1147" s="21" t="s">
        <v>1225</v>
      </c>
      <c r="E1147" s="20" t="s">
        <v>1226</v>
      </c>
      <c r="F1147" s="23">
        <v>1</v>
      </c>
      <c r="G1147" s="36">
        <v>70000000</v>
      </c>
      <c r="H1147" s="36">
        <v>70000000</v>
      </c>
      <c r="I1147" s="24" t="s">
        <v>707</v>
      </c>
    </row>
    <row r="1148" spans="2:9" ht="45" customHeight="1" outlineLevel="1" x14ac:dyDescent="0.25">
      <c r="B1148" s="40">
        <v>2</v>
      </c>
      <c r="C1148" s="25" t="s">
        <v>802</v>
      </c>
      <c r="D1148" s="21" t="s">
        <v>1227</v>
      </c>
      <c r="E1148" s="25" t="s">
        <v>1228</v>
      </c>
      <c r="F1148" s="28">
        <v>1</v>
      </c>
      <c r="G1148" s="35">
        <v>10000000</v>
      </c>
      <c r="H1148" s="35">
        <v>10000000</v>
      </c>
      <c r="I1148" s="29" t="s">
        <v>707</v>
      </c>
    </row>
    <row r="1149" spans="2:9" ht="45" customHeight="1" outlineLevel="1" x14ac:dyDescent="0.25">
      <c r="B1149" s="40">
        <v>3</v>
      </c>
      <c r="C1149" s="25" t="s">
        <v>1229</v>
      </c>
      <c r="D1149" s="21" t="s">
        <v>1230</v>
      </c>
      <c r="E1149" s="25" t="s">
        <v>1228</v>
      </c>
      <c r="F1149" s="28">
        <v>1</v>
      </c>
      <c r="G1149" s="35">
        <v>3000000</v>
      </c>
      <c r="H1149" s="28">
        <v>3000000</v>
      </c>
      <c r="I1149" s="29" t="s">
        <v>707</v>
      </c>
    </row>
    <row r="1150" spans="2:9" ht="45" customHeight="1" outlineLevel="1" thickBot="1" x14ac:dyDescent="0.3">
      <c r="B1150" s="80">
        <v>4</v>
      </c>
      <c r="C1150" s="30" t="s">
        <v>1231</v>
      </c>
      <c r="D1150" s="103" t="s">
        <v>1232</v>
      </c>
      <c r="E1150" s="30" t="s">
        <v>1086</v>
      </c>
      <c r="F1150" s="32">
        <v>12</v>
      </c>
      <c r="G1150" s="33">
        <v>155637</v>
      </c>
      <c r="H1150" s="32">
        <f>F1150*G1150</f>
        <v>1867644</v>
      </c>
      <c r="I1150" s="34" t="s">
        <v>707</v>
      </c>
    </row>
    <row r="1151" spans="2:9" ht="45" customHeight="1" thickBot="1" x14ac:dyDescent="0.3">
      <c r="B1151" s="14"/>
      <c r="C1151" s="15"/>
      <c r="D1151" s="3" t="s">
        <v>1233</v>
      </c>
      <c r="E1151" s="15"/>
      <c r="F1151" s="16"/>
      <c r="G1151" s="17"/>
      <c r="H1151" s="18">
        <f>SUM(H1152)</f>
        <v>12000000</v>
      </c>
      <c r="I1151" s="19"/>
    </row>
    <row r="1152" spans="2:9" ht="45" customHeight="1" outlineLevel="1" thickBot="1" x14ac:dyDescent="0.3">
      <c r="B1152" s="127">
        <v>1</v>
      </c>
      <c r="C1152" s="128" t="s">
        <v>1234</v>
      </c>
      <c r="D1152" s="103" t="s">
        <v>1235</v>
      </c>
      <c r="E1152" s="128" t="s">
        <v>1236</v>
      </c>
      <c r="F1152" s="129">
        <v>1</v>
      </c>
      <c r="G1152" s="130">
        <v>12000000</v>
      </c>
      <c r="H1152" s="130">
        <v>12000000</v>
      </c>
      <c r="I1152" s="121" t="s">
        <v>707</v>
      </c>
    </row>
    <row r="1153" spans="2:9" ht="45" customHeight="1" thickBot="1" x14ac:dyDescent="0.3">
      <c r="B1153" s="14"/>
      <c r="C1153" s="15"/>
      <c r="D1153" s="3" t="s">
        <v>1237</v>
      </c>
      <c r="E1153" s="15"/>
      <c r="F1153" s="16"/>
      <c r="G1153" s="17"/>
      <c r="H1153" s="18">
        <f>SUM(H1154:H1160)</f>
        <v>9980497</v>
      </c>
      <c r="I1153" s="19"/>
    </row>
    <row r="1154" spans="2:9" ht="45" customHeight="1" outlineLevel="1" x14ac:dyDescent="0.25">
      <c r="B1154" s="71">
        <v>1</v>
      </c>
      <c r="C1154" s="20">
        <v>79711100</v>
      </c>
      <c r="D1154" s="21" t="s">
        <v>1238</v>
      </c>
      <c r="E1154" s="20" t="s">
        <v>1086</v>
      </c>
      <c r="F1154" s="23">
        <v>1</v>
      </c>
      <c r="G1154" s="36">
        <v>5400</v>
      </c>
      <c r="H1154" s="147">
        <v>275400</v>
      </c>
      <c r="I1154" s="24" t="s">
        <v>707</v>
      </c>
    </row>
    <row r="1155" spans="2:9" ht="45" customHeight="1" outlineLevel="1" x14ac:dyDescent="0.25">
      <c r="B1155" s="40">
        <v>2</v>
      </c>
      <c r="C1155" s="25">
        <v>75241200</v>
      </c>
      <c r="D1155" s="21" t="s">
        <v>1239</v>
      </c>
      <c r="E1155" s="25" t="s">
        <v>1086</v>
      </c>
      <c r="F1155" s="28">
        <v>1</v>
      </c>
      <c r="G1155" s="35">
        <v>648000</v>
      </c>
      <c r="H1155" s="35">
        <v>627097</v>
      </c>
      <c r="I1155" s="29" t="s">
        <v>1070</v>
      </c>
    </row>
    <row r="1156" spans="2:9" ht="45" customHeight="1" outlineLevel="1" x14ac:dyDescent="0.25">
      <c r="B1156" s="40">
        <v>3</v>
      </c>
      <c r="C1156" s="25">
        <v>75241200</v>
      </c>
      <c r="D1156" s="21" t="s">
        <v>1239</v>
      </c>
      <c r="E1156" s="25" t="s">
        <v>1086</v>
      </c>
      <c r="F1156" s="28">
        <v>1</v>
      </c>
      <c r="G1156" s="35">
        <v>648000</v>
      </c>
      <c r="H1156" s="35">
        <v>7776000</v>
      </c>
      <c r="I1156" s="29" t="s">
        <v>1070</v>
      </c>
    </row>
    <row r="1157" spans="2:9" ht="45" customHeight="1" outlineLevel="1" x14ac:dyDescent="0.25">
      <c r="B1157" s="40">
        <v>4</v>
      </c>
      <c r="C1157" s="25">
        <v>75241200</v>
      </c>
      <c r="D1157" s="21" t="s">
        <v>1240</v>
      </c>
      <c r="E1157" s="25" t="s">
        <v>1086</v>
      </c>
      <c r="F1157" s="28">
        <v>12</v>
      </c>
      <c r="G1157" s="35">
        <v>3500</v>
      </c>
      <c r="H1157" s="28">
        <f>F1157*G1157</f>
        <v>42000</v>
      </c>
      <c r="I1157" s="29" t="s">
        <v>1070</v>
      </c>
    </row>
    <row r="1158" spans="2:9" ht="45" customHeight="1" outlineLevel="1" x14ac:dyDescent="0.25">
      <c r="B1158" s="40">
        <v>5</v>
      </c>
      <c r="C1158" s="25">
        <v>75241200</v>
      </c>
      <c r="D1158" s="21" t="s">
        <v>1241</v>
      </c>
      <c r="E1158" s="25" t="s">
        <v>1086</v>
      </c>
      <c r="F1158" s="28">
        <v>12</v>
      </c>
      <c r="G1158" s="35">
        <v>20000</v>
      </c>
      <c r="H1158" s="28">
        <f t="shared" ref="H1158:H1160" si="38">F1158*G1158</f>
        <v>240000</v>
      </c>
      <c r="I1158" s="29" t="s">
        <v>1070</v>
      </c>
    </row>
    <row r="1159" spans="2:9" ht="45" customHeight="1" outlineLevel="1" x14ac:dyDescent="0.25">
      <c r="B1159" s="40">
        <v>6</v>
      </c>
      <c r="C1159" s="25">
        <v>75241200</v>
      </c>
      <c r="D1159" s="21" t="s">
        <v>1242</v>
      </c>
      <c r="E1159" s="25" t="s">
        <v>1086</v>
      </c>
      <c r="F1159" s="28">
        <v>12</v>
      </c>
      <c r="G1159" s="35">
        <v>40000</v>
      </c>
      <c r="H1159" s="28">
        <f t="shared" si="38"/>
        <v>480000</v>
      </c>
      <c r="I1159" s="29" t="s">
        <v>1070</v>
      </c>
    </row>
    <row r="1160" spans="2:9" ht="45" customHeight="1" outlineLevel="1" thickBot="1" x14ac:dyDescent="0.3">
      <c r="B1160" s="80">
        <v>7</v>
      </c>
      <c r="C1160" s="30">
        <v>75241200</v>
      </c>
      <c r="D1160" s="103" t="s">
        <v>1243</v>
      </c>
      <c r="E1160" s="30" t="s">
        <v>1086</v>
      </c>
      <c r="F1160" s="32">
        <v>12</v>
      </c>
      <c r="G1160" s="33">
        <v>45000</v>
      </c>
      <c r="H1160" s="32">
        <f t="shared" si="38"/>
        <v>540000</v>
      </c>
      <c r="I1160" s="34" t="s">
        <v>1070</v>
      </c>
    </row>
    <row r="1161" spans="2:9" ht="45" customHeight="1" thickBot="1" x14ac:dyDescent="0.3">
      <c r="B1161" s="14"/>
      <c r="C1161" s="15"/>
      <c r="D1161" s="3" t="s">
        <v>1244</v>
      </c>
      <c r="E1161" s="15"/>
      <c r="F1161" s="16"/>
      <c r="G1161" s="17"/>
      <c r="H1161" s="18">
        <f>SUM(H1162:H1164)</f>
        <v>550000</v>
      </c>
      <c r="I1161" s="19"/>
    </row>
    <row r="1162" spans="2:9" ht="45" customHeight="1" outlineLevel="1" x14ac:dyDescent="0.25">
      <c r="B1162" s="71">
        <v>1</v>
      </c>
      <c r="C1162" s="20" t="s">
        <v>1245</v>
      </c>
      <c r="D1162" s="21" t="s">
        <v>1246</v>
      </c>
      <c r="E1162" s="20" t="s">
        <v>1086</v>
      </c>
      <c r="F1162" s="23">
        <v>1</v>
      </c>
      <c r="G1162" s="36">
        <v>300000</v>
      </c>
      <c r="H1162" s="23">
        <v>300000</v>
      </c>
      <c r="I1162" s="24" t="s">
        <v>707</v>
      </c>
    </row>
    <row r="1163" spans="2:9" ht="45" customHeight="1" outlineLevel="1" x14ac:dyDescent="0.25">
      <c r="B1163" s="25">
        <v>2</v>
      </c>
      <c r="C1163" s="25" t="s">
        <v>1245</v>
      </c>
      <c r="D1163" s="26" t="s">
        <v>1246</v>
      </c>
      <c r="E1163" s="25" t="s">
        <v>1086</v>
      </c>
      <c r="F1163" s="28">
        <v>1</v>
      </c>
      <c r="G1163" s="35">
        <v>250000</v>
      </c>
      <c r="H1163" s="35">
        <v>250000</v>
      </c>
      <c r="I1163" s="24" t="s">
        <v>707</v>
      </c>
    </row>
    <row r="1164" spans="2:9" ht="45" customHeight="1" outlineLevel="1" thickBot="1" x14ac:dyDescent="0.3">
      <c r="B1164" s="25">
        <v>3</v>
      </c>
      <c r="C1164" s="25" t="s">
        <v>1245</v>
      </c>
      <c r="D1164" s="26" t="s">
        <v>1246</v>
      </c>
      <c r="E1164" s="25" t="s">
        <v>1086</v>
      </c>
      <c r="F1164" s="28">
        <v>1</v>
      </c>
      <c r="G1164" s="33">
        <v>87500</v>
      </c>
      <c r="H1164" s="33"/>
      <c r="I1164" s="24" t="s">
        <v>707</v>
      </c>
    </row>
    <row r="1165" spans="2:9" ht="60.75" thickBot="1" x14ac:dyDescent="0.3">
      <c r="B1165" s="14"/>
      <c r="C1165" s="15"/>
      <c r="D1165" s="3" t="s">
        <v>1247</v>
      </c>
      <c r="E1165" s="15"/>
      <c r="F1165" s="16"/>
      <c r="G1165" s="17"/>
      <c r="H1165" s="18">
        <f>SUM(H1166:H1168)</f>
        <v>950000</v>
      </c>
      <c r="I1165" s="19"/>
    </row>
    <row r="1166" spans="2:9" ht="45" customHeight="1" outlineLevel="1" x14ac:dyDescent="0.25">
      <c r="B1166" s="71">
        <v>1</v>
      </c>
      <c r="C1166" s="20" t="s">
        <v>1248</v>
      </c>
      <c r="D1166" s="21" t="s">
        <v>1249</v>
      </c>
      <c r="E1166" s="20" t="s">
        <v>1086</v>
      </c>
      <c r="F1166" s="23">
        <v>1</v>
      </c>
      <c r="G1166" s="36">
        <v>10200</v>
      </c>
      <c r="H1166" s="23"/>
      <c r="I1166" s="24" t="s">
        <v>707</v>
      </c>
    </row>
    <row r="1167" spans="2:9" ht="45" customHeight="1" outlineLevel="1" x14ac:dyDescent="0.25">
      <c r="B1167" s="40">
        <v>2</v>
      </c>
      <c r="C1167" s="25" t="s">
        <v>1248</v>
      </c>
      <c r="D1167" s="21" t="s">
        <v>1250</v>
      </c>
      <c r="E1167" s="25" t="s">
        <v>1086</v>
      </c>
      <c r="F1167" s="28">
        <v>1</v>
      </c>
      <c r="G1167" s="35">
        <v>21000</v>
      </c>
      <c r="H1167" s="28"/>
      <c r="I1167" s="29" t="s">
        <v>707</v>
      </c>
    </row>
    <row r="1168" spans="2:9" ht="61.5" customHeight="1" outlineLevel="1" thickBot="1" x14ac:dyDescent="0.3">
      <c r="B1168" s="30">
        <v>3</v>
      </c>
      <c r="C1168" s="30">
        <v>48200000</v>
      </c>
      <c r="D1168" s="31" t="s">
        <v>1251</v>
      </c>
      <c r="E1168" s="30" t="s">
        <v>1086</v>
      </c>
      <c r="F1168" s="32">
        <v>1</v>
      </c>
      <c r="G1168" s="33">
        <v>950000</v>
      </c>
      <c r="H1168" s="32">
        <v>950000</v>
      </c>
      <c r="I1168" s="34" t="s">
        <v>707</v>
      </c>
    </row>
    <row r="1169" spans="2:9" ht="45" customHeight="1" thickBot="1" x14ac:dyDescent="0.3">
      <c r="B1169" s="14"/>
      <c r="C1169" s="15"/>
      <c r="D1169" s="3" t="s">
        <v>1252</v>
      </c>
      <c r="E1169" s="15"/>
      <c r="F1169" s="16"/>
      <c r="G1169" s="17"/>
      <c r="H1169" s="18">
        <f>SUM(H1170:H1172)</f>
        <v>5500000</v>
      </c>
      <c r="I1169" s="19"/>
    </row>
    <row r="1170" spans="2:9" ht="81" customHeight="1" outlineLevel="1" x14ac:dyDescent="0.25">
      <c r="B1170" s="71">
        <v>1</v>
      </c>
      <c r="C1170" s="20">
        <v>79221300</v>
      </c>
      <c r="D1170" s="21" t="s">
        <v>1253</v>
      </c>
      <c r="E1170" s="20" t="s">
        <v>1086</v>
      </c>
      <c r="F1170" s="23">
        <v>1</v>
      </c>
      <c r="G1170" s="36" t="s">
        <v>1254</v>
      </c>
      <c r="H1170" s="23">
        <v>450000</v>
      </c>
      <c r="I1170" s="24" t="s">
        <v>1070</v>
      </c>
    </row>
    <row r="1171" spans="2:9" ht="45" customHeight="1" outlineLevel="1" x14ac:dyDescent="0.25">
      <c r="B1171" s="40">
        <v>2</v>
      </c>
      <c r="C1171" s="25">
        <v>0</v>
      </c>
      <c r="D1171" s="21" t="s">
        <v>1255</v>
      </c>
      <c r="E1171" s="25" t="s">
        <v>1086</v>
      </c>
      <c r="F1171" s="28">
        <v>1</v>
      </c>
      <c r="G1171" s="35">
        <v>0</v>
      </c>
      <c r="H1171" s="28">
        <v>0</v>
      </c>
      <c r="I1171" s="29"/>
    </row>
    <row r="1172" spans="2:9" ht="74.25" customHeight="1" outlineLevel="1" thickBot="1" x14ac:dyDescent="0.3">
      <c r="B1172" s="80">
        <v>3</v>
      </c>
      <c r="C1172" s="30">
        <v>79221300</v>
      </c>
      <c r="D1172" s="103" t="s">
        <v>1256</v>
      </c>
      <c r="E1172" s="30" t="s">
        <v>1086</v>
      </c>
      <c r="F1172" s="32">
        <v>1</v>
      </c>
      <c r="G1172" s="33" t="s">
        <v>1257</v>
      </c>
      <c r="H1172" s="32">
        <v>5050000</v>
      </c>
      <c r="I1172" s="34" t="s">
        <v>1070</v>
      </c>
    </row>
    <row r="1173" spans="2:9" ht="45" customHeight="1" thickBot="1" x14ac:dyDescent="0.3">
      <c r="B1173" s="14"/>
      <c r="C1173" s="15"/>
      <c r="D1173" s="3" t="s">
        <v>1258</v>
      </c>
      <c r="E1173" s="15"/>
      <c r="F1173" s="16"/>
      <c r="G1173" s="17"/>
      <c r="H1173" s="18">
        <f>SUM(H1174)</f>
        <v>0</v>
      </c>
      <c r="I1173" s="19"/>
    </row>
    <row r="1174" spans="2:9" ht="45" customHeight="1" x14ac:dyDescent="0.25">
      <c r="B1174" s="71">
        <v>1</v>
      </c>
      <c r="C1174" s="20"/>
      <c r="D1174" s="21" t="s">
        <v>947</v>
      </c>
      <c r="E1174" s="20"/>
      <c r="F1174" s="23"/>
      <c r="G1174" s="36"/>
      <c r="H1174" s="23"/>
      <c r="I1174" s="24"/>
    </row>
    <row r="1175" spans="2:9" ht="45" customHeight="1" x14ac:dyDescent="0.25">
      <c r="B1175" s="40"/>
      <c r="C1175" s="25"/>
      <c r="D1175" s="150" t="s">
        <v>1259</v>
      </c>
      <c r="E1175" s="25"/>
      <c r="F1175" s="28"/>
      <c r="G1175" s="35"/>
      <c r="H1175" s="151">
        <f>SUM(H1176)</f>
        <v>7500000</v>
      </c>
      <c r="I1175" s="29"/>
    </row>
    <row r="1176" spans="2:9" ht="45" customHeight="1" outlineLevel="1" thickBot="1" x14ac:dyDescent="0.3">
      <c r="B1176" s="80">
        <v>1</v>
      </c>
      <c r="C1176" s="30">
        <v>98111120</v>
      </c>
      <c r="D1176" s="103" t="s">
        <v>1260</v>
      </c>
      <c r="E1176" s="30" t="s">
        <v>1086</v>
      </c>
      <c r="F1176" s="32">
        <v>1</v>
      </c>
      <c r="G1176" s="33">
        <v>7500000</v>
      </c>
      <c r="H1176" s="33">
        <v>7500000</v>
      </c>
      <c r="I1176" s="34" t="s">
        <v>707</v>
      </c>
    </row>
    <row r="1177" spans="2:9" ht="45" customHeight="1" thickBot="1" x14ac:dyDescent="0.3">
      <c r="B1177" s="14"/>
      <c r="C1177" s="15"/>
      <c r="D1177" s="3" t="s">
        <v>1261</v>
      </c>
      <c r="E1177" s="15"/>
      <c r="F1177" s="16"/>
      <c r="G1177" s="17"/>
      <c r="H1177" s="18">
        <f>SUM(H1178:H1179)</f>
        <v>0</v>
      </c>
      <c r="I1177" s="19"/>
    </row>
    <row r="1178" spans="2:9" ht="45" customHeight="1" x14ac:dyDescent="0.25">
      <c r="B1178" s="71"/>
      <c r="C1178" s="20">
        <v>1</v>
      </c>
      <c r="D1178" s="21" t="s">
        <v>1262</v>
      </c>
      <c r="E1178" s="20" t="s">
        <v>1086</v>
      </c>
      <c r="F1178" s="23">
        <v>1</v>
      </c>
      <c r="G1178" s="36">
        <v>2500000</v>
      </c>
      <c r="H1178" s="36"/>
      <c r="I1178" s="24" t="s">
        <v>707</v>
      </c>
    </row>
    <row r="1179" spans="2:9" ht="45" customHeight="1" x14ac:dyDescent="0.25">
      <c r="B1179" s="40"/>
      <c r="C1179" s="25"/>
      <c r="D1179" s="21" t="s">
        <v>947</v>
      </c>
      <c r="E1179" s="25"/>
      <c r="F1179" s="28"/>
      <c r="G1179" s="35"/>
      <c r="H1179" s="28"/>
      <c r="I1179" s="29"/>
    </row>
    <row r="1180" spans="2:9" ht="45" customHeight="1" thickBot="1" x14ac:dyDescent="0.3">
      <c r="B1180" s="80"/>
      <c r="C1180" s="30"/>
      <c r="D1180" s="103" t="s">
        <v>947</v>
      </c>
      <c r="E1180" s="30"/>
      <c r="F1180" s="32"/>
      <c r="G1180" s="33"/>
      <c r="H1180" s="32"/>
      <c r="I1180" s="34"/>
    </row>
    <row r="1181" spans="2:9" ht="45" customHeight="1" thickBot="1" x14ac:dyDescent="0.3">
      <c r="B1181" s="14"/>
      <c r="C1181" s="15"/>
      <c r="D1181" s="3" t="s">
        <v>1263</v>
      </c>
      <c r="E1181" s="15"/>
      <c r="F1181" s="16"/>
      <c r="G1181" s="17"/>
      <c r="H1181" s="18">
        <f>SUM(H1182:H1190)</f>
        <v>160000</v>
      </c>
      <c r="I1181" s="19"/>
    </row>
    <row r="1182" spans="2:9" ht="71.25" customHeight="1" x14ac:dyDescent="0.25">
      <c r="B1182" s="20">
        <v>1</v>
      </c>
      <c r="C1182" s="152">
        <v>79631200</v>
      </c>
      <c r="D1182" s="153" t="s">
        <v>1264</v>
      </c>
      <c r="E1182" s="20" t="s">
        <v>1086</v>
      </c>
      <c r="F1182" s="23">
        <v>1</v>
      </c>
      <c r="G1182" s="36">
        <v>1680000</v>
      </c>
      <c r="H1182" s="36"/>
      <c r="I1182" s="24" t="s">
        <v>43</v>
      </c>
    </row>
    <row r="1183" spans="2:9" ht="57" customHeight="1" x14ac:dyDescent="0.25">
      <c r="B1183" s="25">
        <v>2</v>
      </c>
      <c r="C1183" s="154">
        <v>79631200</v>
      </c>
      <c r="D1183" s="155" t="s">
        <v>1265</v>
      </c>
      <c r="E1183" s="25" t="s">
        <v>1086</v>
      </c>
      <c r="F1183" s="28">
        <v>1</v>
      </c>
      <c r="G1183" s="35">
        <v>1440000</v>
      </c>
      <c r="H1183" s="35"/>
      <c r="I1183" s="24" t="s">
        <v>43</v>
      </c>
    </row>
    <row r="1184" spans="2:9" ht="68.25" customHeight="1" x14ac:dyDescent="0.25">
      <c r="B1184" s="25">
        <v>3</v>
      </c>
      <c r="C1184" s="154">
        <v>79631200</v>
      </c>
      <c r="D1184" s="155" t="s">
        <v>1266</v>
      </c>
      <c r="E1184" s="25" t="s">
        <v>1086</v>
      </c>
      <c r="F1184" s="28">
        <v>1</v>
      </c>
      <c r="G1184" s="35">
        <v>240000</v>
      </c>
      <c r="H1184" s="35"/>
      <c r="I1184" s="24" t="s">
        <v>43</v>
      </c>
    </row>
    <row r="1185" spans="2:10" ht="57" customHeight="1" x14ac:dyDescent="0.25">
      <c r="B1185" s="25">
        <v>4</v>
      </c>
      <c r="C1185" s="154">
        <v>79631200</v>
      </c>
      <c r="D1185" s="155" t="s">
        <v>1267</v>
      </c>
      <c r="E1185" s="25" t="s">
        <v>1086</v>
      </c>
      <c r="F1185" s="28">
        <v>1</v>
      </c>
      <c r="G1185" s="35">
        <v>960000</v>
      </c>
      <c r="H1185" s="35"/>
      <c r="I1185" s="24" t="s">
        <v>43</v>
      </c>
    </row>
    <row r="1186" spans="2:10" ht="98.25" customHeight="1" x14ac:dyDescent="0.25">
      <c r="B1186" s="25">
        <v>5</v>
      </c>
      <c r="C1186" s="154">
        <v>79631200</v>
      </c>
      <c r="D1186" s="155" t="s">
        <v>1268</v>
      </c>
      <c r="E1186" s="25" t="s">
        <v>1086</v>
      </c>
      <c r="F1186" s="28">
        <v>1</v>
      </c>
      <c r="G1186" s="35">
        <v>765000</v>
      </c>
      <c r="H1186" s="35"/>
      <c r="I1186" s="24" t="s">
        <v>43</v>
      </c>
    </row>
    <row r="1187" spans="2:10" ht="65.25" customHeight="1" x14ac:dyDescent="0.25">
      <c r="B1187" s="25">
        <v>6</v>
      </c>
      <c r="C1187" s="154">
        <v>79631200</v>
      </c>
      <c r="D1187" s="155" t="s">
        <v>1269</v>
      </c>
      <c r="E1187" s="25" t="s">
        <v>1086</v>
      </c>
      <c r="F1187" s="28">
        <v>1</v>
      </c>
      <c r="G1187" s="35">
        <v>540000</v>
      </c>
      <c r="H1187" s="35"/>
      <c r="I1187" s="24" t="s">
        <v>43</v>
      </c>
    </row>
    <row r="1188" spans="2:10" ht="160.5" customHeight="1" x14ac:dyDescent="0.25">
      <c r="B1188" s="25">
        <v>7</v>
      </c>
      <c r="C1188" s="154">
        <v>79631200</v>
      </c>
      <c r="D1188" s="155" t="s">
        <v>1270</v>
      </c>
      <c r="E1188" s="25" t="s">
        <v>1086</v>
      </c>
      <c r="F1188" s="28">
        <v>1</v>
      </c>
      <c r="G1188" s="35">
        <v>1100000</v>
      </c>
      <c r="H1188" s="35"/>
      <c r="I1188" s="24" t="s">
        <v>43</v>
      </c>
    </row>
    <row r="1189" spans="2:10" ht="160.5" customHeight="1" x14ac:dyDescent="0.25">
      <c r="B1189" s="25">
        <v>8</v>
      </c>
      <c r="C1189" s="154">
        <v>79631200</v>
      </c>
      <c r="D1189" s="155" t="s">
        <v>1271</v>
      </c>
      <c r="E1189" s="25" t="s">
        <v>1086</v>
      </c>
      <c r="F1189" s="28">
        <v>1</v>
      </c>
      <c r="G1189" s="35">
        <v>440000</v>
      </c>
      <c r="H1189" s="35"/>
      <c r="I1189" s="24" t="s">
        <v>43</v>
      </c>
    </row>
    <row r="1190" spans="2:10" ht="45" customHeight="1" thickBot="1" x14ac:dyDescent="0.3">
      <c r="B1190" s="30">
        <v>9</v>
      </c>
      <c r="C1190" s="156" t="s">
        <v>1272</v>
      </c>
      <c r="D1190" s="31" t="s">
        <v>1273</v>
      </c>
      <c r="E1190" s="30" t="s">
        <v>1086</v>
      </c>
      <c r="F1190" s="32">
        <v>1</v>
      </c>
      <c r="G1190" s="33">
        <v>160000</v>
      </c>
      <c r="H1190" s="33">
        <v>160000</v>
      </c>
      <c r="I1190" s="24" t="s">
        <v>22</v>
      </c>
    </row>
    <row r="1191" spans="2:10" ht="45" customHeight="1" thickBot="1" x14ac:dyDescent="0.3">
      <c r="B1191" s="14"/>
      <c r="C1191" s="15"/>
      <c r="D1191" s="3" t="s">
        <v>1274</v>
      </c>
      <c r="E1191" s="15"/>
      <c r="F1191" s="16"/>
      <c r="G1191" s="17"/>
      <c r="H1191" s="16">
        <f>SUM(H1192:H1193)</f>
        <v>0</v>
      </c>
      <c r="I1191" s="19"/>
    </row>
    <row r="1192" spans="2:10" ht="45" customHeight="1" x14ac:dyDescent="0.25">
      <c r="B1192" s="71"/>
      <c r="C1192" s="20"/>
      <c r="D1192" s="21" t="s">
        <v>947</v>
      </c>
      <c r="E1192" s="20"/>
      <c r="F1192" s="23"/>
      <c r="G1192" s="36"/>
      <c r="H1192" s="23"/>
      <c r="I1192" s="24"/>
    </row>
    <row r="1193" spans="2:10" ht="45" customHeight="1" thickBot="1" x14ac:dyDescent="0.3">
      <c r="B1193" s="80"/>
      <c r="C1193" s="30"/>
      <c r="D1193" s="103" t="s">
        <v>947</v>
      </c>
      <c r="E1193" s="30"/>
      <c r="F1193" s="32"/>
      <c r="G1193" s="33"/>
      <c r="H1193" s="32"/>
      <c r="I1193" s="34"/>
    </row>
    <row r="1194" spans="2:10" ht="45" customHeight="1" thickBot="1" x14ac:dyDescent="0.3">
      <c r="B1194" s="14"/>
      <c r="C1194" s="15"/>
      <c r="D1194" s="3" t="s">
        <v>1275</v>
      </c>
      <c r="E1194" s="15"/>
      <c r="F1194" s="16"/>
      <c r="G1194" s="17"/>
      <c r="H1194" s="16">
        <f>SUM(H1195:H1196)</f>
        <v>0</v>
      </c>
      <c r="I1194" s="19"/>
    </row>
    <row r="1195" spans="2:10" ht="45" customHeight="1" x14ac:dyDescent="0.25">
      <c r="B1195" s="71"/>
      <c r="C1195" s="20"/>
      <c r="D1195" s="21" t="s">
        <v>947</v>
      </c>
      <c r="E1195" s="20"/>
      <c r="F1195" s="23"/>
      <c r="G1195" s="36"/>
      <c r="H1195" s="23"/>
      <c r="I1195" s="24"/>
    </row>
    <row r="1196" spans="2:10" ht="45" customHeight="1" thickBot="1" x14ac:dyDescent="0.3">
      <c r="B1196" s="80"/>
      <c r="C1196" s="30"/>
      <c r="D1196" s="103" t="s">
        <v>947</v>
      </c>
      <c r="E1196" s="30"/>
      <c r="F1196" s="32"/>
      <c r="G1196" s="33"/>
      <c r="H1196" s="32"/>
      <c r="I1196" s="34"/>
    </row>
    <row r="1197" spans="2:10" ht="45" customHeight="1" thickBot="1" x14ac:dyDescent="0.3">
      <c r="B1197" s="14"/>
      <c r="C1197" s="15"/>
      <c r="D1197" s="3" t="s">
        <v>1276</v>
      </c>
      <c r="E1197" s="15"/>
      <c r="F1197" s="16"/>
      <c r="G1197" s="17"/>
      <c r="H1197" s="18">
        <f>SUM(H1198:H1223)</f>
        <v>28773713.600000001</v>
      </c>
      <c r="I1197" s="19"/>
    </row>
    <row r="1198" spans="2:10" ht="45" customHeight="1" outlineLevel="1" x14ac:dyDescent="0.25">
      <c r="B1198" s="71">
        <v>1</v>
      </c>
      <c r="C1198" s="20">
        <v>64200000</v>
      </c>
      <c r="D1198" s="21" t="s">
        <v>1277</v>
      </c>
      <c r="E1198" s="20" t="s">
        <v>1086</v>
      </c>
      <c r="F1198" s="23">
        <v>1</v>
      </c>
      <c r="G1198" s="36" t="s">
        <v>1278</v>
      </c>
      <c r="H1198" s="36">
        <v>1184600</v>
      </c>
      <c r="I1198" s="24" t="s">
        <v>26</v>
      </c>
    </row>
    <row r="1199" spans="2:10" ht="45" customHeight="1" outlineLevel="1" x14ac:dyDescent="0.25">
      <c r="B1199" s="40">
        <v>2</v>
      </c>
      <c r="C1199" s="25">
        <v>64200000</v>
      </c>
      <c r="D1199" s="21" t="s">
        <v>1279</v>
      </c>
      <c r="E1199" s="25" t="s">
        <v>1086</v>
      </c>
      <c r="F1199" s="28">
        <v>1</v>
      </c>
      <c r="G1199" s="35" t="s">
        <v>1280</v>
      </c>
      <c r="H1199" s="35">
        <v>7857600</v>
      </c>
      <c r="I1199" s="29" t="s">
        <v>26</v>
      </c>
      <c r="J1199" s="147"/>
    </row>
    <row r="1200" spans="2:10" ht="45" customHeight="1" outlineLevel="1" x14ac:dyDescent="0.25">
      <c r="B1200" s="40">
        <v>3</v>
      </c>
      <c r="C1200" s="25">
        <v>71700000</v>
      </c>
      <c r="D1200" s="21" t="s">
        <v>1281</v>
      </c>
      <c r="E1200" s="25" t="s">
        <v>86</v>
      </c>
      <c r="F1200" s="28">
        <v>9</v>
      </c>
      <c r="G1200" s="35">
        <v>12000</v>
      </c>
      <c r="H1200" s="28"/>
      <c r="I1200" s="29" t="s">
        <v>707</v>
      </c>
    </row>
    <row r="1201" spans="2:9" ht="45" customHeight="1" outlineLevel="1" x14ac:dyDescent="0.25">
      <c r="B1201" s="40">
        <v>4</v>
      </c>
      <c r="C1201" s="25" t="s">
        <v>1282</v>
      </c>
      <c r="D1201" s="21" t="s">
        <v>1283</v>
      </c>
      <c r="E1201" s="25" t="s">
        <v>1086</v>
      </c>
      <c r="F1201" s="28">
        <v>1</v>
      </c>
      <c r="G1201" s="35">
        <v>1227800</v>
      </c>
      <c r="H1201" s="35">
        <v>720300</v>
      </c>
      <c r="I1201" s="29" t="s">
        <v>1070</v>
      </c>
    </row>
    <row r="1202" spans="2:9" ht="45" customHeight="1" outlineLevel="1" x14ac:dyDescent="0.25">
      <c r="B1202" s="40">
        <v>5</v>
      </c>
      <c r="C1202" s="25" t="s">
        <v>1284</v>
      </c>
      <c r="D1202" s="21" t="s">
        <v>1285</v>
      </c>
      <c r="E1202" s="25" t="s">
        <v>1086</v>
      </c>
      <c r="F1202" s="28">
        <v>1</v>
      </c>
      <c r="G1202" s="35">
        <v>7290513.5999999996</v>
      </c>
      <c r="H1202" s="28">
        <f>F1202*G1202</f>
        <v>7290513.5999999996</v>
      </c>
      <c r="I1202" s="29" t="s">
        <v>707</v>
      </c>
    </row>
    <row r="1203" spans="2:9" ht="45" customHeight="1" outlineLevel="1" x14ac:dyDescent="0.25">
      <c r="B1203" s="40">
        <v>6</v>
      </c>
      <c r="C1203" s="25" t="s">
        <v>1286</v>
      </c>
      <c r="D1203" s="21" t="s">
        <v>1287</v>
      </c>
      <c r="E1203" s="25" t="s">
        <v>1086</v>
      </c>
      <c r="F1203" s="28">
        <v>1</v>
      </c>
      <c r="G1203" s="35">
        <v>207000</v>
      </c>
      <c r="H1203" s="28">
        <f>F1203*G1203</f>
        <v>207000</v>
      </c>
      <c r="I1203" s="29" t="s">
        <v>707</v>
      </c>
    </row>
    <row r="1204" spans="2:9" ht="45" customHeight="1" outlineLevel="1" x14ac:dyDescent="0.25">
      <c r="B1204" s="40">
        <v>7</v>
      </c>
      <c r="C1204" s="25" t="s">
        <v>1286</v>
      </c>
      <c r="D1204" s="21" t="s">
        <v>1288</v>
      </c>
      <c r="E1204" s="25" t="s">
        <v>1086</v>
      </c>
      <c r="F1204" s="28">
        <v>1</v>
      </c>
      <c r="G1204" s="35">
        <v>84000</v>
      </c>
      <c r="H1204" s="28">
        <f>F1204*G1204</f>
        <v>84000</v>
      </c>
      <c r="I1204" s="29" t="s">
        <v>707</v>
      </c>
    </row>
    <row r="1205" spans="2:9" ht="45" customHeight="1" outlineLevel="1" x14ac:dyDescent="0.25">
      <c r="B1205" s="40">
        <v>8</v>
      </c>
      <c r="C1205" s="25">
        <v>50311300</v>
      </c>
      <c r="D1205" s="21" t="s">
        <v>1289</v>
      </c>
      <c r="E1205" s="25" t="s">
        <v>1086</v>
      </c>
      <c r="F1205" s="28">
        <v>12</v>
      </c>
      <c r="G1205" s="35">
        <v>75600</v>
      </c>
      <c r="H1205" s="28">
        <f>F1205*G1205</f>
        <v>907200</v>
      </c>
      <c r="I1205" s="29" t="s">
        <v>707</v>
      </c>
    </row>
    <row r="1206" spans="2:9" ht="45" customHeight="1" outlineLevel="1" x14ac:dyDescent="0.25">
      <c r="B1206" s="40">
        <v>9</v>
      </c>
      <c r="C1206" s="25">
        <v>92420000</v>
      </c>
      <c r="D1206" s="21" t="s">
        <v>1290</v>
      </c>
      <c r="E1206" s="25" t="s">
        <v>1086</v>
      </c>
      <c r="F1206" s="28">
        <v>1</v>
      </c>
      <c r="G1206" s="35">
        <v>250000</v>
      </c>
      <c r="H1206" s="35">
        <v>250000</v>
      </c>
      <c r="I1206" s="29" t="s">
        <v>707</v>
      </c>
    </row>
    <row r="1207" spans="2:9" ht="45" customHeight="1" outlineLevel="1" x14ac:dyDescent="0.25">
      <c r="B1207" s="25">
        <v>10</v>
      </c>
      <c r="C1207" s="25">
        <v>22211500</v>
      </c>
      <c r="D1207" s="21" t="s">
        <v>1291</v>
      </c>
      <c r="E1207" s="25" t="s">
        <v>1086</v>
      </c>
      <c r="F1207" s="28">
        <v>1</v>
      </c>
      <c r="G1207" s="35">
        <v>72000</v>
      </c>
      <c r="H1207" s="28">
        <f>F1207*G1207</f>
        <v>72000</v>
      </c>
      <c r="I1207" s="29" t="s">
        <v>707</v>
      </c>
    </row>
    <row r="1208" spans="2:9" ht="45" customHeight="1" outlineLevel="1" x14ac:dyDescent="0.25">
      <c r="B1208" s="25">
        <v>11</v>
      </c>
      <c r="C1208" s="112">
        <v>73432100</v>
      </c>
      <c r="D1208" s="21" t="s">
        <v>1292</v>
      </c>
      <c r="E1208" s="25" t="s">
        <v>1086</v>
      </c>
      <c r="F1208" s="28">
        <v>1</v>
      </c>
      <c r="G1208" s="35">
        <v>600000</v>
      </c>
      <c r="H1208" s="35">
        <v>600000</v>
      </c>
      <c r="I1208" s="29" t="s">
        <v>707</v>
      </c>
    </row>
    <row r="1209" spans="2:9" ht="45" customHeight="1" outlineLevel="1" x14ac:dyDescent="0.25">
      <c r="B1209" s="25">
        <v>12</v>
      </c>
      <c r="C1209" s="112">
        <v>73432100</v>
      </c>
      <c r="D1209" s="21" t="s">
        <v>1293</v>
      </c>
      <c r="E1209" s="25" t="s">
        <v>1086</v>
      </c>
      <c r="F1209" s="28">
        <v>1</v>
      </c>
      <c r="G1209" s="35">
        <v>70000</v>
      </c>
      <c r="H1209" s="35">
        <v>70000</v>
      </c>
      <c r="I1209" s="29" t="s">
        <v>707</v>
      </c>
    </row>
    <row r="1210" spans="2:9" ht="45" customHeight="1" outlineLevel="1" x14ac:dyDescent="0.25">
      <c r="B1210" s="25">
        <v>13</v>
      </c>
      <c r="C1210" s="112">
        <v>79140000</v>
      </c>
      <c r="D1210" s="21" t="s">
        <v>1294</v>
      </c>
      <c r="E1210" s="25" t="s">
        <v>1086</v>
      </c>
      <c r="F1210" s="28">
        <v>1</v>
      </c>
      <c r="G1210" s="35">
        <v>600000</v>
      </c>
      <c r="H1210" s="35">
        <v>600000</v>
      </c>
      <c r="I1210" s="29" t="s">
        <v>707</v>
      </c>
    </row>
    <row r="1211" spans="2:9" ht="45" customHeight="1" outlineLevel="1" x14ac:dyDescent="0.25">
      <c r="B1211" s="25">
        <v>14</v>
      </c>
      <c r="C1211" s="146" t="s">
        <v>1295</v>
      </c>
      <c r="D1211" s="26" t="s">
        <v>1296</v>
      </c>
      <c r="E1211" s="25" t="s">
        <v>1086</v>
      </c>
      <c r="F1211" s="28">
        <v>1</v>
      </c>
      <c r="G1211" s="35">
        <v>400000</v>
      </c>
      <c r="H1211" s="35">
        <v>400000</v>
      </c>
      <c r="I1211" s="29" t="s">
        <v>707</v>
      </c>
    </row>
    <row r="1212" spans="2:9" ht="45" customHeight="1" outlineLevel="1" x14ac:dyDescent="0.25">
      <c r="B1212" s="25">
        <v>15</v>
      </c>
      <c r="C1212" s="112">
        <v>92420000</v>
      </c>
      <c r="D1212" s="26" t="s">
        <v>1297</v>
      </c>
      <c r="E1212" s="25" t="s">
        <v>1086</v>
      </c>
      <c r="F1212" s="28">
        <v>1</v>
      </c>
      <c r="G1212" s="35">
        <v>500000</v>
      </c>
      <c r="H1212" s="35">
        <f>F1212*G1212</f>
        <v>500000</v>
      </c>
      <c r="I1212" s="29" t="s">
        <v>22</v>
      </c>
    </row>
    <row r="1213" spans="2:9" ht="45" customHeight="1" outlineLevel="1" x14ac:dyDescent="0.25">
      <c r="B1213" s="25">
        <v>16</v>
      </c>
      <c r="C1213" s="112">
        <v>79341100</v>
      </c>
      <c r="D1213" s="26" t="s">
        <v>1298</v>
      </c>
      <c r="E1213" s="25" t="s">
        <v>1086</v>
      </c>
      <c r="F1213" s="28">
        <v>1</v>
      </c>
      <c r="G1213" s="35">
        <v>100000</v>
      </c>
      <c r="H1213" s="35">
        <v>100000</v>
      </c>
      <c r="I1213" s="29" t="s">
        <v>707</v>
      </c>
    </row>
    <row r="1214" spans="2:9" ht="45" customHeight="1" outlineLevel="1" x14ac:dyDescent="0.25">
      <c r="B1214" s="25">
        <v>17</v>
      </c>
      <c r="C1214" s="27">
        <v>98391210</v>
      </c>
      <c r="D1214" s="26" t="s">
        <v>1299</v>
      </c>
      <c r="E1214" s="27" t="s">
        <v>1086</v>
      </c>
      <c r="F1214" s="27">
        <v>1</v>
      </c>
      <c r="G1214" s="35">
        <v>196000</v>
      </c>
      <c r="H1214" s="35">
        <v>196000</v>
      </c>
      <c r="I1214" s="29" t="s">
        <v>707</v>
      </c>
    </row>
    <row r="1215" spans="2:9" ht="45" customHeight="1" outlineLevel="1" x14ac:dyDescent="0.25">
      <c r="B1215" s="25">
        <v>18</v>
      </c>
      <c r="C1215" s="112">
        <v>73432100</v>
      </c>
      <c r="D1215" s="26" t="s">
        <v>1300</v>
      </c>
      <c r="E1215" s="27" t="s">
        <v>1086</v>
      </c>
      <c r="F1215" s="27">
        <v>1</v>
      </c>
      <c r="G1215" s="35">
        <v>917500</v>
      </c>
      <c r="H1215" s="35">
        <v>917500</v>
      </c>
      <c r="I1215" s="29" t="s">
        <v>43</v>
      </c>
    </row>
    <row r="1216" spans="2:9" ht="45" customHeight="1" outlineLevel="1" x14ac:dyDescent="0.25">
      <c r="B1216" s="25">
        <v>19</v>
      </c>
      <c r="C1216" s="112">
        <v>75111300</v>
      </c>
      <c r="D1216" s="26" t="s">
        <v>1301</v>
      </c>
      <c r="E1216" s="27" t="s">
        <v>1086</v>
      </c>
      <c r="F1216" s="27">
        <v>1</v>
      </c>
      <c r="G1216" s="35">
        <v>1130000</v>
      </c>
      <c r="H1216" s="35">
        <v>1130000</v>
      </c>
      <c r="I1216" s="29" t="s">
        <v>22</v>
      </c>
    </row>
    <row r="1217" spans="2:9" ht="69.75" customHeight="1" outlineLevel="1" x14ac:dyDescent="0.25">
      <c r="B1217" s="25">
        <v>20</v>
      </c>
      <c r="C1217" s="112">
        <v>55111200</v>
      </c>
      <c r="D1217" s="26" t="s">
        <v>1302</v>
      </c>
      <c r="E1217" s="27" t="s">
        <v>1086</v>
      </c>
      <c r="F1217" s="27">
        <v>1</v>
      </c>
      <c r="G1217" s="35">
        <v>4150000</v>
      </c>
      <c r="H1217" s="35">
        <v>4150000</v>
      </c>
      <c r="I1217" s="29" t="s">
        <v>43</v>
      </c>
    </row>
    <row r="1218" spans="2:9" ht="43.5" customHeight="1" outlineLevel="1" x14ac:dyDescent="0.25">
      <c r="B1218" s="25">
        <v>21</v>
      </c>
      <c r="C1218" s="112" t="s">
        <v>1303</v>
      </c>
      <c r="D1218" s="26" t="s">
        <v>1304</v>
      </c>
      <c r="E1218" s="27" t="s">
        <v>1086</v>
      </c>
      <c r="F1218" s="27">
        <v>1</v>
      </c>
      <c r="G1218" s="35">
        <v>400000</v>
      </c>
      <c r="H1218" s="35">
        <v>400000</v>
      </c>
      <c r="I1218" s="29" t="s">
        <v>43</v>
      </c>
    </row>
    <row r="1219" spans="2:9" ht="43.5" customHeight="1" outlineLevel="1" x14ac:dyDescent="0.25">
      <c r="B1219" s="25">
        <v>22</v>
      </c>
      <c r="C1219" s="112" t="s">
        <v>1303</v>
      </c>
      <c r="D1219" s="26" t="s">
        <v>1305</v>
      </c>
      <c r="E1219" s="27" t="s">
        <v>1086</v>
      </c>
      <c r="F1219" s="27">
        <v>1</v>
      </c>
      <c r="G1219" s="35">
        <v>306000</v>
      </c>
      <c r="H1219" s="35">
        <v>306000</v>
      </c>
      <c r="I1219" s="29" t="s">
        <v>43</v>
      </c>
    </row>
    <row r="1220" spans="2:9" ht="43.5" customHeight="1" outlineLevel="1" x14ac:dyDescent="0.25">
      <c r="B1220" s="25">
        <v>23</v>
      </c>
      <c r="C1220" s="112" t="s">
        <v>1303</v>
      </c>
      <c r="D1220" s="26" t="s">
        <v>1306</v>
      </c>
      <c r="E1220" s="27" t="s">
        <v>1086</v>
      </c>
      <c r="F1220" s="27">
        <v>1</v>
      </c>
      <c r="G1220" s="35">
        <v>306000</v>
      </c>
      <c r="H1220" s="35">
        <v>306000</v>
      </c>
      <c r="I1220" s="29" t="s">
        <v>43</v>
      </c>
    </row>
    <row r="1221" spans="2:9" ht="43.5" customHeight="1" outlineLevel="1" x14ac:dyDescent="0.25">
      <c r="B1221" s="25">
        <v>24</v>
      </c>
      <c r="C1221" s="112">
        <v>55320000</v>
      </c>
      <c r="D1221" s="26" t="s">
        <v>1307</v>
      </c>
      <c r="E1221" s="27" t="s">
        <v>1086</v>
      </c>
      <c r="F1221" s="27">
        <v>1</v>
      </c>
      <c r="G1221" s="35">
        <v>280000</v>
      </c>
      <c r="H1221" s="35">
        <v>280000</v>
      </c>
      <c r="I1221" s="29" t="s">
        <v>22</v>
      </c>
    </row>
    <row r="1222" spans="2:9" ht="43.5" customHeight="1" outlineLevel="1" x14ac:dyDescent="0.25">
      <c r="B1222" s="25">
        <v>25</v>
      </c>
      <c r="C1222" s="157" t="s">
        <v>1308</v>
      </c>
      <c r="D1222" s="31" t="s">
        <v>1309</v>
      </c>
      <c r="E1222" s="81" t="s">
        <v>1086</v>
      </c>
      <c r="F1222" s="81">
        <v>1</v>
      </c>
      <c r="G1222" s="33">
        <v>245000</v>
      </c>
      <c r="H1222" s="33">
        <v>245000</v>
      </c>
      <c r="I1222" s="29" t="s">
        <v>22</v>
      </c>
    </row>
    <row r="1223" spans="2:9" ht="56.25" customHeight="1" outlineLevel="1" x14ac:dyDescent="0.25">
      <c r="B1223" s="25">
        <v>26</v>
      </c>
      <c r="C1223" s="112">
        <v>55111200</v>
      </c>
      <c r="D1223" s="26" t="s">
        <v>1310</v>
      </c>
      <c r="E1223" s="27" t="s">
        <v>1086</v>
      </c>
      <c r="F1223" s="27">
        <v>1</v>
      </c>
      <c r="G1223" s="35">
        <v>1582000</v>
      </c>
      <c r="H1223" s="35"/>
      <c r="I1223" s="29" t="s">
        <v>43</v>
      </c>
    </row>
    <row r="1224" spans="2:9" ht="43.5" customHeight="1" outlineLevel="1" x14ac:dyDescent="0.25">
      <c r="B1224" s="25">
        <v>27</v>
      </c>
      <c r="C1224" s="112">
        <v>79951100</v>
      </c>
      <c r="D1224" s="26" t="s">
        <v>1311</v>
      </c>
      <c r="E1224" s="27" t="s">
        <v>1086</v>
      </c>
      <c r="F1224" s="27">
        <v>1</v>
      </c>
      <c r="G1224" s="35">
        <v>3751000</v>
      </c>
      <c r="H1224" s="35">
        <v>3751000</v>
      </c>
      <c r="I1224" s="29" t="s">
        <v>22</v>
      </c>
    </row>
    <row r="1225" spans="2:9" ht="43.5" customHeight="1" outlineLevel="1" x14ac:dyDescent="0.25">
      <c r="B1225" s="25">
        <v>28</v>
      </c>
      <c r="C1225" s="112">
        <v>79951100</v>
      </c>
      <c r="D1225" s="26" t="s">
        <v>1312</v>
      </c>
      <c r="E1225" s="27" t="s">
        <v>1086</v>
      </c>
      <c r="F1225" s="27">
        <v>1</v>
      </c>
      <c r="G1225" s="35">
        <v>1651000</v>
      </c>
      <c r="H1225" s="35">
        <v>1651000</v>
      </c>
      <c r="I1225" s="29" t="s">
        <v>22</v>
      </c>
    </row>
    <row r="1226" spans="2:9" ht="43.5" customHeight="1" outlineLevel="1" thickBot="1" x14ac:dyDescent="0.3">
      <c r="B1226" s="30">
        <v>29</v>
      </c>
      <c r="C1226" s="157">
        <v>63521200</v>
      </c>
      <c r="D1226" s="31" t="s">
        <v>1313</v>
      </c>
      <c r="E1226" s="81" t="s">
        <v>1086</v>
      </c>
      <c r="F1226" s="81">
        <v>1</v>
      </c>
      <c r="G1226" s="33">
        <v>592000</v>
      </c>
      <c r="H1226" s="33">
        <v>592000</v>
      </c>
      <c r="I1226" s="34" t="s">
        <v>22</v>
      </c>
    </row>
    <row r="1227" spans="2:9" ht="45" customHeight="1" thickBot="1" x14ac:dyDescent="0.3">
      <c r="B1227" s="14"/>
      <c r="C1227" s="158"/>
      <c r="D1227" s="3" t="s">
        <v>1314</v>
      </c>
      <c r="E1227" s="15"/>
      <c r="F1227" s="16"/>
      <c r="G1227" s="17"/>
      <c r="H1227" s="159">
        <f>SUM(H1228:H1229)</f>
        <v>230400</v>
      </c>
      <c r="I1227" s="19"/>
    </row>
    <row r="1228" spans="2:9" ht="45" customHeight="1" outlineLevel="2" x14ac:dyDescent="0.25">
      <c r="B1228" s="20">
        <v>1</v>
      </c>
      <c r="C1228" s="106">
        <v>71241200</v>
      </c>
      <c r="D1228" s="21" t="s">
        <v>1315</v>
      </c>
      <c r="E1228" s="20" t="s">
        <v>1086</v>
      </c>
      <c r="F1228" s="23">
        <v>1</v>
      </c>
      <c r="G1228" s="36">
        <v>230400</v>
      </c>
      <c r="H1228" s="36">
        <v>230400</v>
      </c>
      <c r="I1228" s="24" t="s">
        <v>43</v>
      </c>
    </row>
    <row r="1229" spans="2:9" ht="45" customHeight="1" outlineLevel="2" x14ac:dyDescent="0.25">
      <c r="B1229" s="25">
        <v>2</v>
      </c>
      <c r="C1229" s="112">
        <v>76131100</v>
      </c>
      <c r="D1229" s="26" t="s">
        <v>1316</v>
      </c>
      <c r="E1229" s="25" t="s">
        <v>1086</v>
      </c>
      <c r="F1229" s="28">
        <v>1</v>
      </c>
      <c r="G1229" s="35"/>
      <c r="H1229" s="35"/>
      <c r="I1229" s="29"/>
    </row>
    <row r="1230" spans="2:9" ht="45" customHeight="1" thickBot="1" x14ac:dyDescent="0.3">
      <c r="B1230" s="30"/>
      <c r="C1230" s="30"/>
      <c r="D1230" s="160" t="s">
        <v>1317</v>
      </c>
      <c r="E1230" s="30"/>
      <c r="F1230" s="32"/>
      <c r="G1230" s="33"/>
      <c r="H1230" s="161">
        <f>+H1231+H1242</f>
        <v>126692383.71911317</v>
      </c>
      <c r="I1230" s="34"/>
    </row>
    <row r="1231" spans="2:9" ht="45" customHeight="1" thickBot="1" x14ac:dyDescent="0.3">
      <c r="B1231" s="14"/>
      <c r="C1231" s="15"/>
      <c r="D1231" s="3" t="s">
        <v>1318</v>
      </c>
      <c r="E1231" s="15"/>
      <c r="F1231" s="16"/>
      <c r="G1231" s="17"/>
      <c r="H1231" s="18">
        <f>SUM(H1232:H1241)</f>
        <v>1255000</v>
      </c>
      <c r="I1231" s="19"/>
    </row>
    <row r="1232" spans="2:9" ht="45" customHeight="1" x14ac:dyDescent="0.25">
      <c r="B1232" s="85">
        <v>1</v>
      </c>
      <c r="C1232" s="162" t="s">
        <v>1319</v>
      </c>
      <c r="D1232" s="87" t="s">
        <v>1320</v>
      </c>
      <c r="E1232" s="133" t="s">
        <v>86</v>
      </c>
      <c r="F1232" s="89">
        <v>1500</v>
      </c>
      <c r="G1232" s="163">
        <v>110</v>
      </c>
      <c r="H1232" s="89"/>
      <c r="I1232" s="91" t="s">
        <v>26</v>
      </c>
    </row>
    <row r="1233" spans="2:9" ht="45" customHeight="1" x14ac:dyDescent="0.25">
      <c r="B1233" s="40">
        <v>2</v>
      </c>
      <c r="C1233" s="164" t="s">
        <v>1321</v>
      </c>
      <c r="D1233" s="26" t="s">
        <v>1322</v>
      </c>
      <c r="E1233" s="25" t="s">
        <v>1086</v>
      </c>
      <c r="F1233" s="28">
        <v>1</v>
      </c>
      <c r="G1233" s="28">
        <v>50000</v>
      </c>
      <c r="H1233" s="28" t="s">
        <v>1323</v>
      </c>
      <c r="I1233" s="29" t="s">
        <v>707</v>
      </c>
    </row>
    <row r="1234" spans="2:9" ht="45" customHeight="1" x14ac:dyDescent="0.25">
      <c r="B1234" s="40">
        <v>3</v>
      </c>
      <c r="C1234" s="164" t="s">
        <v>1321</v>
      </c>
      <c r="D1234" s="26" t="s">
        <v>1324</v>
      </c>
      <c r="E1234" s="25" t="s">
        <v>86</v>
      </c>
      <c r="F1234" s="28">
        <v>3000</v>
      </c>
      <c r="G1234" s="28">
        <f>H1234/F1234</f>
        <v>12</v>
      </c>
      <c r="H1234" s="28">
        <v>36000</v>
      </c>
      <c r="I1234" s="29" t="s">
        <v>43</v>
      </c>
    </row>
    <row r="1235" spans="2:9" ht="45" customHeight="1" x14ac:dyDescent="0.25">
      <c r="B1235" s="40">
        <v>4</v>
      </c>
      <c r="C1235" s="164" t="s">
        <v>1321</v>
      </c>
      <c r="D1235" s="26" t="s">
        <v>1325</v>
      </c>
      <c r="E1235" s="25" t="s">
        <v>86</v>
      </c>
      <c r="F1235" s="28">
        <v>1000</v>
      </c>
      <c r="G1235" s="28">
        <v>365</v>
      </c>
      <c r="H1235" s="28">
        <f t="shared" ref="H1235:H1236" si="39">F1235*G1235</f>
        <v>365000</v>
      </c>
      <c r="I1235" s="29" t="s">
        <v>43</v>
      </c>
    </row>
    <row r="1236" spans="2:9" ht="45" customHeight="1" x14ac:dyDescent="0.25">
      <c r="B1236" s="40">
        <v>5</v>
      </c>
      <c r="C1236" s="164" t="s">
        <v>1321</v>
      </c>
      <c r="D1236" s="26" t="s">
        <v>1326</v>
      </c>
      <c r="E1236" s="25" t="s">
        <v>86</v>
      </c>
      <c r="F1236" s="28">
        <v>1000</v>
      </c>
      <c r="G1236" s="28">
        <v>365</v>
      </c>
      <c r="H1236" s="28">
        <f t="shared" si="39"/>
        <v>365000</v>
      </c>
      <c r="I1236" s="29" t="s">
        <v>43</v>
      </c>
    </row>
    <row r="1237" spans="2:9" ht="45" customHeight="1" x14ac:dyDescent="0.25">
      <c r="B1237" s="40">
        <v>6</v>
      </c>
      <c r="C1237" s="164" t="s">
        <v>1321</v>
      </c>
      <c r="D1237" s="26" t="s">
        <v>1327</v>
      </c>
      <c r="E1237" s="25" t="s">
        <v>86</v>
      </c>
      <c r="F1237" s="28">
        <v>3000</v>
      </c>
      <c r="G1237" s="28">
        <f t="shared" ref="G1237:G1239" si="40">H1237/F1237</f>
        <v>12</v>
      </c>
      <c r="H1237" s="28">
        <v>36000</v>
      </c>
      <c r="I1237" s="29" t="s">
        <v>43</v>
      </c>
    </row>
    <row r="1238" spans="2:9" ht="45" customHeight="1" x14ac:dyDescent="0.25">
      <c r="B1238" s="40">
        <v>7</v>
      </c>
      <c r="C1238" s="164" t="s">
        <v>1321</v>
      </c>
      <c r="D1238" s="26" t="s">
        <v>1328</v>
      </c>
      <c r="E1238" s="25" t="s">
        <v>86</v>
      </c>
      <c r="F1238" s="28">
        <v>3000</v>
      </c>
      <c r="G1238" s="28">
        <f t="shared" si="40"/>
        <v>12</v>
      </c>
      <c r="H1238" s="28">
        <v>36000</v>
      </c>
      <c r="I1238" s="29" t="s">
        <v>43</v>
      </c>
    </row>
    <row r="1239" spans="2:9" ht="45" customHeight="1" x14ac:dyDescent="0.25">
      <c r="B1239" s="40">
        <v>8</v>
      </c>
      <c r="C1239" s="164" t="s">
        <v>1321</v>
      </c>
      <c r="D1239" s="26" t="s">
        <v>1329</v>
      </c>
      <c r="E1239" s="25" t="s">
        <v>86</v>
      </c>
      <c r="F1239" s="28">
        <v>3000</v>
      </c>
      <c r="G1239" s="28">
        <f t="shared" si="40"/>
        <v>12</v>
      </c>
      <c r="H1239" s="28">
        <v>36000</v>
      </c>
      <c r="I1239" s="29" t="s">
        <v>43</v>
      </c>
    </row>
    <row r="1240" spans="2:9" ht="45" customHeight="1" x14ac:dyDescent="0.25">
      <c r="B1240" s="40">
        <v>9</v>
      </c>
      <c r="C1240" s="164" t="s">
        <v>1321</v>
      </c>
      <c r="D1240" s="26" t="s">
        <v>1330</v>
      </c>
      <c r="E1240" s="25" t="s">
        <v>86</v>
      </c>
      <c r="F1240" s="28">
        <v>3000</v>
      </c>
      <c r="G1240" s="28">
        <f>H1240/F1240</f>
        <v>12</v>
      </c>
      <c r="H1240" s="28">
        <v>36000</v>
      </c>
      <c r="I1240" s="29" t="s">
        <v>43</v>
      </c>
    </row>
    <row r="1241" spans="2:9" ht="45" customHeight="1" thickBot="1" x14ac:dyDescent="0.3">
      <c r="B1241" s="94">
        <v>10</v>
      </c>
      <c r="C1241" s="165" t="s">
        <v>1321</v>
      </c>
      <c r="D1241" s="31" t="s">
        <v>1331</v>
      </c>
      <c r="E1241" s="30" t="s">
        <v>86</v>
      </c>
      <c r="F1241" s="32">
        <v>3000</v>
      </c>
      <c r="G1241" s="32">
        <f>H1241/F1241</f>
        <v>115</v>
      </c>
      <c r="H1241" s="32">
        <v>345000</v>
      </c>
      <c r="I1241" s="34" t="s">
        <v>43</v>
      </c>
    </row>
    <row r="1242" spans="2:9" ht="45" customHeight="1" thickBot="1" x14ac:dyDescent="0.3">
      <c r="B1242" s="166"/>
      <c r="C1242" s="167"/>
      <c r="D1242" s="168" t="s">
        <v>1332</v>
      </c>
      <c r="E1242" s="15"/>
      <c r="F1242" s="16"/>
      <c r="G1242" s="17"/>
      <c r="H1242" s="18">
        <f>SUM(H1243:H1260)</f>
        <v>125437383.71911317</v>
      </c>
      <c r="I1242" s="19"/>
    </row>
    <row r="1243" spans="2:9" ht="76.5" customHeight="1" outlineLevel="1" x14ac:dyDescent="0.25">
      <c r="B1243" s="71">
        <v>1</v>
      </c>
      <c r="C1243" s="20">
        <v>45000000</v>
      </c>
      <c r="D1243" s="21" t="s">
        <v>1333</v>
      </c>
      <c r="E1243" s="20" t="s">
        <v>1086</v>
      </c>
      <c r="F1243" s="23">
        <v>1</v>
      </c>
      <c r="G1243" s="36">
        <v>77400000</v>
      </c>
      <c r="H1243" s="36">
        <v>77400000</v>
      </c>
      <c r="I1243" s="24" t="s">
        <v>1334</v>
      </c>
    </row>
    <row r="1244" spans="2:9" ht="75" customHeight="1" outlineLevel="1" x14ac:dyDescent="0.25">
      <c r="B1244" s="40">
        <v>2</v>
      </c>
      <c r="C1244" s="25">
        <v>71351540</v>
      </c>
      <c r="D1244" s="21" t="s">
        <v>1335</v>
      </c>
      <c r="E1244" s="25" t="s">
        <v>1086</v>
      </c>
      <c r="F1244" s="28">
        <v>1</v>
      </c>
      <c r="G1244" s="35">
        <v>550000</v>
      </c>
      <c r="H1244" s="35">
        <v>550000</v>
      </c>
      <c r="I1244" s="29" t="s">
        <v>1070</v>
      </c>
    </row>
    <row r="1245" spans="2:9" ht="75" customHeight="1" outlineLevel="1" x14ac:dyDescent="0.25">
      <c r="B1245" s="40">
        <v>3</v>
      </c>
      <c r="C1245" s="25">
        <v>98111140</v>
      </c>
      <c r="D1245" s="21" t="s">
        <v>1336</v>
      </c>
      <c r="E1245" s="25" t="s">
        <v>1086</v>
      </c>
      <c r="F1245" s="28">
        <v>1</v>
      </c>
      <c r="G1245" s="169">
        <v>689979.36</v>
      </c>
      <c r="H1245" s="169">
        <v>689979.36</v>
      </c>
      <c r="I1245" s="29" t="s">
        <v>707</v>
      </c>
    </row>
    <row r="1246" spans="2:9" ht="58.5" customHeight="1" outlineLevel="1" x14ac:dyDescent="0.25">
      <c r="B1246" s="40">
        <v>4</v>
      </c>
      <c r="C1246" s="25">
        <v>45000000</v>
      </c>
      <c r="D1246" s="21" t="s">
        <v>1337</v>
      </c>
      <c r="E1246" s="25" t="s">
        <v>1086</v>
      </c>
      <c r="F1246" s="28">
        <v>1</v>
      </c>
      <c r="G1246" s="28">
        <v>69375194.999999806</v>
      </c>
      <c r="H1246" s="28"/>
      <c r="I1246" s="29" t="s">
        <v>1334</v>
      </c>
    </row>
    <row r="1247" spans="2:9" ht="52.5" customHeight="1" outlineLevel="1" x14ac:dyDescent="0.25">
      <c r="B1247" s="40">
        <v>4.0999999999999996</v>
      </c>
      <c r="C1247" s="25">
        <v>45000000</v>
      </c>
      <c r="D1247" s="21" t="s">
        <v>1338</v>
      </c>
      <c r="E1247" s="25" t="s">
        <v>1086</v>
      </c>
      <c r="F1247" s="28">
        <v>1</v>
      </c>
      <c r="G1247" s="28">
        <v>27093590</v>
      </c>
      <c r="H1247" s="28">
        <v>27093590</v>
      </c>
      <c r="I1247" s="29" t="s">
        <v>1334</v>
      </c>
    </row>
    <row r="1248" spans="2:9" ht="45" customHeight="1" outlineLevel="1" x14ac:dyDescent="0.25">
      <c r="B1248" s="40">
        <v>5</v>
      </c>
      <c r="C1248" s="25">
        <v>71351540</v>
      </c>
      <c r="D1248" s="21" t="s">
        <v>1339</v>
      </c>
      <c r="E1248" s="25" t="s">
        <v>1086</v>
      </c>
      <c r="F1248" s="28">
        <v>1</v>
      </c>
      <c r="G1248" s="28">
        <v>1150634.4979881307</v>
      </c>
      <c r="H1248" s="28"/>
      <c r="I1248" s="29" t="s">
        <v>1070</v>
      </c>
    </row>
    <row r="1249" spans="2:9" ht="45" customHeight="1" outlineLevel="1" x14ac:dyDescent="0.25">
      <c r="B1249" s="40">
        <v>5.0999999999999996</v>
      </c>
      <c r="C1249" s="25">
        <v>71351540</v>
      </c>
      <c r="D1249" s="21" t="s">
        <v>1340</v>
      </c>
      <c r="E1249" s="25" t="s">
        <v>1086</v>
      </c>
      <c r="F1249" s="28">
        <v>1</v>
      </c>
      <c r="G1249" s="28">
        <v>449365.50201186934</v>
      </c>
      <c r="H1249" s="28">
        <v>449365.50201186934</v>
      </c>
      <c r="I1249" s="29" t="s">
        <v>1070</v>
      </c>
    </row>
    <row r="1250" spans="2:9" ht="45" customHeight="1" outlineLevel="1" x14ac:dyDescent="0.25">
      <c r="B1250" s="40">
        <v>6</v>
      </c>
      <c r="C1250" s="25">
        <v>98111140</v>
      </c>
      <c r="D1250" s="21" t="s">
        <v>1341</v>
      </c>
      <c r="E1250" s="25" t="s">
        <v>1086</v>
      </c>
      <c r="F1250" s="28">
        <v>1</v>
      </c>
      <c r="G1250" s="28">
        <v>560030.88222749589</v>
      </c>
      <c r="H1250" s="28"/>
      <c r="I1250" s="29" t="s">
        <v>707</v>
      </c>
    </row>
    <row r="1251" spans="2:9" ht="45" customHeight="1" outlineLevel="1" x14ac:dyDescent="0.25">
      <c r="B1251" s="40">
        <v>6.1</v>
      </c>
      <c r="C1251" s="25">
        <v>98111140</v>
      </c>
      <c r="D1251" s="21" t="s">
        <v>1342</v>
      </c>
      <c r="E1251" s="25" t="s">
        <v>1086</v>
      </c>
      <c r="F1251" s="28">
        <v>1</v>
      </c>
      <c r="G1251" s="28">
        <v>218712.85710130408</v>
      </c>
      <c r="H1251" s="28">
        <v>218712.85710130408</v>
      </c>
      <c r="I1251" s="29" t="s">
        <v>707</v>
      </c>
    </row>
    <row r="1252" spans="2:9" ht="45" customHeight="1" outlineLevel="1" x14ac:dyDescent="0.25">
      <c r="B1252" s="40">
        <v>7</v>
      </c>
      <c r="C1252" s="25">
        <v>71220000</v>
      </c>
      <c r="D1252" s="21" t="s">
        <v>1343</v>
      </c>
      <c r="E1252" s="25" t="s">
        <v>1086</v>
      </c>
      <c r="F1252" s="28">
        <v>1</v>
      </c>
      <c r="G1252" s="28">
        <v>17446780</v>
      </c>
      <c r="H1252" s="28">
        <v>17446780</v>
      </c>
      <c r="I1252" s="29" t="s">
        <v>1334</v>
      </c>
    </row>
    <row r="1253" spans="2:9" ht="45" customHeight="1" outlineLevel="1" x14ac:dyDescent="0.25">
      <c r="B1253" s="40">
        <v>8</v>
      </c>
      <c r="C1253" s="25">
        <v>71351540</v>
      </c>
      <c r="D1253" s="21" t="s">
        <v>1344</v>
      </c>
      <c r="E1253" s="25" t="s">
        <v>1086</v>
      </c>
      <c r="F1253" s="28">
        <v>1</v>
      </c>
      <c r="G1253" s="28">
        <v>360000</v>
      </c>
      <c r="H1253" s="28">
        <v>360000</v>
      </c>
      <c r="I1253" s="29" t="s">
        <v>1070</v>
      </c>
    </row>
    <row r="1254" spans="2:9" ht="45" customHeight="1" outlineLevel="1" x14ac:dyDescent="0.25">
      <c r="B1254" s="80">
        <v>9</v>
      </c>
      <c r="C1254" s="30">
        <v>98111140</v>
      </c>
      <c r="D1254" s="21" t="s">
        <v>1345</v>
      </c>
      <c r="E1254" s="30" t="s">
        <v>1086</v>
      </c>
      <c r="F1254" s="32">
        <v>1</v>
      </c>
      <c r="G1254" s="32">
        <v>118956</v>
      </c>
      <c r="H1254" s="32">
        <v>118956</v>
      </c>
      <c r="I1254" s="29" t="s">
        <v>707</v>
      </c>
    </row>
    <row r="1255" spans="2:9" ht="72.75" customHeight="1" outlineLevel="1" x14ac:dyDescent="0.25">
      <c r="B1255" s="25">
        <v>10</v>
      </c>
      <c r="C1255" s="112">
        <v>71241200</v>
      </c>
      <c r="D1255" s="26" t="s">
        <v>1346</v>
      </c>
      <c r="E1255" s="25" t="s">
        <v>1086</v>
      </c>
      <c r="F1255" s="28">
        <v>1</v>
      </c>
      <c r="G1255" s="28">
        <v>180000</v>
      </c>
      <c r="H1255" s="28">
        <v>180000</v>
      </c>
      <c r="I1255" s="29" t="s">
        <v>43</v>
      </c>
    </row>
    <row r="1256" spans="2:9" ht="71.25" customHeight="1" outlineLevel="1" x14ac:dyDescent="0.25">
      <c r="B1256" s="40">
        <v>11</v>
      </c>
      <c r="C1256" s="112">
        <v>71241200</v>
      </c>
      <c r="D1256" s="26" t="s">
        <v>1347</v>
      </c>
      <c r="E1256" s="25" t="s">
        <v>1086</v>
      </c>
      <c r="F1256" s="28">
        <v>1</v>
      </c>
      <c r="G1256" s="28">
        <v>120000</v>
      </c>
      <c r="H1256" s="28">
        <v>120000</v>
      </c>
      <c r="I1256" s="29" t="s">
        <v>43</v>
      </c>
    </row>
    <row r="1257" spans="2:9" ht="71.25" customHeight="1" outlineLevel="1" x14ac:dyDescent="0.25">
      <c r="B1257" s="80">
        <v>12</v>
      </c>
      <c r="C1257" s="112">
        <v>71241200</v>
      </c>
      <c r="D1257" s="26" t="s">
        <v>1348</v>
      </c>
      <c r="E1257" s="25" t="s">
        <v>1086</v>
      </c>
      <c r="F1257" s="28">
        <v>1</v>
      </c>
      <c r="G1257" s="28">
        <v>270000</v>
      </c>
      <c r="H1257" s="28">
        <v>270000</v>
      </c>
      <c r="I1257" s="29" t="s">
        <v>43</v>
      </c>
    </row>
    <row r="1258" spans="2:9" ht="60" outlineLevel="1" x14ac:dyDescent="0.25">
      <c r="B1258" s="25">
        <v>13</v>
      </c>
      <c r="C1258" s="112">
        <v>71241200</v>
      </c>
      <c r="D1258" s="26" t="s">
        <v>1349</v>
      </c>
      <c r="E1258" s="25" t="s">
        <v>1086</v>
      </c>
      <c r="F1258" s="28">
        <v>1</v>
      </c>
      <c r="G1258" s="28">
        <v>140000</v>
      </c>
      <c r="H1258" s="28">
        <v>140000</v>
      </c>
      <c r="I1258" s="29" t="s">
        <v>43</v>
      </c>
    </row>
    <row r="1259" spans="2:9" ht="75" customHeight="1" outlineLevel="1" x14ac:dyDescent="0.25">
      <c r="B1259" s="40">
        <v>14</v>
      </c>
      <c r="C1259" s="112">
        <v>71241200</v>
      </c>
      <c r="D1259" s="26" t="s">
        <v>1350</v>
      </c>
      <c r="E1259" s="25" t="s">
        <v>1086</v>
      </c>
      <c r="F1259" s="28">
        <v>1</v>
      </c>
      <c r="G1259" s="28">
        <v>260000</v>
      </c>
      <c r="H1259" s="28">
        <v>260000</v>
      </c>
      <c r="I1259" s="29" t="s">
        <v>43</v>
      </c>
    </row>
    <row r="1260" spans="2:9" ht="75" customHeight="1" outlineLevel="1" x14ac:dyDescent="0.25">
      <c r="B1260" s="80">
        <v>15</v>
      </c>
      <c r="C1260" s="112">
        <v>71241200</v>
      </c>
      <c r="D1260" s="26" t="s">
        <v>1351</v>
      </c>
      <c r="E1260" s="25" t="s">
        <v>1086</v>
      </c>
      <c r="F1260" s="28">
        <v>1</v>
      </c>
      <c r="G1260" s="28">
        <v>140000</v>
      </c>
      <c r="H1260" s="28">
        <v>140000</v>
      </c>
      <c r="I1260" s="29" t="s">
        <v>43</v>
      </c>
    </row>
    <row r="1261" spans="2:9" ht="45" customHeight="1" outlineLevel="1" x14ac:dyDescent="0.25">
      <c r="B1261" s="25"/>
      <c r="C1261" s="112"/>
      <c r="D1261" s="170" t="s">
        <v>1352</v>
      </c>
      <c r="E1261" s="25"/>
      <c r="F1261" s="28"/>
      <c r="G1261" s="28"/>
      <c r="H1261" s="151">
        <f>SUM(H1262:H1265)</f>
        <v>1280000</v>
      </c>
      <c r="I1261" s="29"/>
    </row>
    <row r="1262" spans="2:9" ht="45" customHeight="1" outlineLevel="1" x14ac:dyDescent="0.25">
      <c r="B1262" s="25">
        <v>1</v>
      </c>
      <c r="C1262" s="112">
        <v>99600000</v>
      </c>
      <c r="D1262" s="26" t="s">
        <v>1353</v>
      </c>
      <c r="E1262" s="25" t="s">
        <v>1086</v>
      </c>
      <c r="F1262" s="28">
        <v>1</v>
      </c>
      <c r="G1262" s="35">
        <v>280000</v>
      </c>
      <c r="H1262" s="35">
        <v>280000</v>
      </c>
      <c r="I1262" s="29" t="s">
        <v>707</v>
      </c>
    </row>
    <row r="1263" spans="2:9" ht="43.5" customHeight="1" outlineLevel="1" x14ac:dyDescent="0.25">
      <c r="B1263" s="25">
        <v>2</v>
      </c>
      <c r="C1263" s="112">
        <v>99000000</v>
      </c>
      <c r="D1263" s="26" t="s">
        <v>1354</v>
      </c>
      <c r="E1263" s="27" t="s">
        <v>1086</v>
      </c>
      <c r="F1263" s="27">
        <v>1</v>
      </c>
      <c r="G1263" s="35">
        <v>500000</v>
      </c>
      <c r="H1263" s="35">
        <v>500000</v>
      </c>
      <c r="I1263" s="29" t="s">
        <v>22</v>
      </c>
    </row>
    <row r="1264" spans="2:9" ht="43.5" customHeight="1" outlineLevel="1" x14ac:dyDescent="0.25">
      <c r="B1264" s="25">
        <v>3</v>
      </c>
      <c r="C1264" s="112">
        <v>99000000</v>
      </c>
      <c r="D1264" s="26" t="s">
        <v>1355</v>
      </c>
      <c r="E1264" s="27" t="s">
        <v>1086</v>
      </c>
      <c r="F1264" s="27">
        <v>1</v>
      </c>
      <c r="G1264" s="35">
        <v>500000</v>
      </c>
      <c r="H1264" s="35">
        <v>500000</v>
      </c>
      <c r="I1264" s="29" t="s">
        <v>22</v>
      </c>
    </row>
    <row r="1265" spans="2:9" ht="45" customHeight="1" outlineLevel="1" x14ac:dyDescent="0.25">
      <c r="B1265" s="25"/>
      <c r="C1265" s="112"/>
      <c r="D1265" s="26"/>
      <c r="E1265" s="25"/>
      <c r="F1265" s="28"/>
      <c r="G1265" s="28"/>
      <c r="H1265" s="28"/>
      <c r="I1265" s="29"/>
    </row>
    <row r="1266" spans="2:9" ht="45" customHeight="1" thickBot="1" x14ac:dyDescent="0.3">
      <c r="B1266" s="177" t="s">
        <v>7</v>
      </c>
      <c r="C1266" s="177"/>
      <c r="D1266" s="177"/>
      <c r="E1266" s="177"/>
      <c r="F1266" s="177"/>
      <c r="G1266" s="177"/>
      <c r="H1266" s="171">
        <f>SUM(H3,H1067,H1230,H1261)</f>
        <v>557134347.95011318</v>
      </c>
      <c r="I1266" s="100"/>
    </row>
    <row r="1268" spans="2:9" ht="45" customHeight="1" x14ac:dyDescent="0.25">
      <c r="C1268" s="178" t="s">
        <v>1356</v>
      </c>
      <c r="D1268" s="178"/>
      <c r="E1268" s="178"/>
      <c r="F1268" s="178"/>
      <c r="G1268" s="178"/>
      <c r="H1268" s="178"/>
      <c r="I1268" s="178"/>
    </row>
    <row r="1269" spans="2:9" ht="54.75" customHeight="1" x14ac:dyDescent="0.25">
      <c r="C1269" s="178" t="s">
        <v>1357</v>
      </c>
      <c r="D1269" s="178"/>
      <c r="E1269" s="178"/>
      <c r="F1269" s="178"/>
      <c r="G1269" s="178"/>
      <c r="H1269" s="178"/>
      <c r="I1269" s="172"/>
    </row>
    <row r="1270" spans="2:9" ht="36" customHeight="1" x14ac:dyDescent="0.25">
      <c r="C1270" s="178" t="s">
        <v>1358</v>
      </c>
      <c r="D1270" s="178"/>
      <c r="E1270" s="178"/>
      <c r="F1270" s="178"/>
      <c r="G1270" s="178"/>
      <c r="H1270" s="178"/>
      <c r="I1270" s="172"/>
    </row>
    <row r="1271" spans="2:9" ht="42" customHeight="1" x14ac:dyDescent="0.25">
      <c r="C1271" s="178" t="s">
        <v>1359</v>
      </c>
      <c r="D1271" s="178"/>
      <c r="E1271" s="178"/>
      <c r="F1271" s="178"/>
      <c r="G1271" s="178"/>
      <c r="H1271" s="178"/>
      <c r="I1271" s="172"/>
    </row>
    <row r="1272" spans="2:9" ht="33" customHeight="1" x14ac:dyDescent="0.25">
      <c r="C1272" s="174" t="s">
        <v>1360</v>
      </c>
      <c r="D1272" s="174"/>
      <c r="E1272" s="174" t="s">
        <v>1361</v>
      </c>
      <c r="F1272" s="174"/>
    </row>
    <row r="1273" spans="2:9" ht="33" customHeight="1" x14ac:dyDescent="0.25">
      <c r="E1273" s="174" t="s">
        <v>1362</v>
      </c>
      <c r="F1273" s="174"/>
    </row>
  </sheetData>
  <autoFilter ref="A13:I1045"/>
  <mergeCells count="9">
    <mergeCell ref="C1272:D1272"/>
    <mergeCell ref="E1272:F1272"/>
    <mergeCell ref="E1273:F1273"/>
    <mergeCell ref="B1:I1"/>
    <mergeCell ref="B1266:G1266"/>
    <mergeCell ref="C1268:I1268"/>
    <mergeCell ref="C1269:H1269"/>
    <mergeCell ref="C1270:H1270"/>
    <mergeCell ref="C1271:H1271"/>
  </mergeCells>
  <pageMargins left="0.36" right="0.2" top="0.27" bottom="0.3" header="0.2" footer="0.2"/>
  <pageSetup paperSize="9" scale="90" orientation="landscape" verticalDpi="300" r:id="rId1"/>
  <drawing r:id="rId2"/>
  <legacyDrawing r:id="rId3"/>
  <controls>
    <mc:AlternateContent xmlns:mc="http://schemas.openxmlformats.org/markup-compatibility/2006">
      <mc:Choice Requires="x14">
        <control shapeId="1025" r:id="rId4" name="ArGrDigsig1">
          <controlPr defaultSize="0" autoLine="0" autoPict="0" r:id="rId5">
            <anchor moveWithCells="1">
              <from>
                <xdr:col>3</xdr:col>
                <xdr:colOff>1724025</xdr:colOff>
                <xdr:row>1270</xdr:row>
                <xdr:rowOff>400050</xdr:rowOff>
              </from>
              <to>
                <xdr:col>4</xdr:col>
                <xdr:colOff>200025</xdr:colOff>
                <xdr:row>1272</xdr:row>
                <xdr:rowOff>381000</xdr:rowOff>
              </to>
            </anchor>
          </controlPr>
        </control>
      </mc:Choice>
      <mc:Fallback>
        <control shapeId="1025" r:id="rId4" name="ArGrDigsig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23_05_Հոկտեմբեր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Siranush.Papikyan</dc:creator>
  <cp:lastModifiedBy>AHarutyunyan</cp:lastModifiedBy>
  <cp:lastPrinted>2017-10-05T08:20:29Z</cp:lastPrinted>
  <dcterms:created xsi:type="dcterms:W3CDTF">2017-10-04T13:34:06Z</dcterms:created>
  <dcterms:modified xsi:type="dcterms:W3CDTF">2017-10-05T10:12:55Z</dcterms:modified>
</cp:coreProperties>
</file>