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0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33" i="1" l="1"/>
  <c r="H215" i="1" l="1"/>
  <c r="H214" i="1"/>
  <c r="G321" i="1" l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H24" i="1" l="1"/>
  <c r="H379" i="1" l="1"/>
  <c r="H455" i="1" l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54" i="1"/>
  <c r="H318" i="1" l="1"/>
  <c r="H482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450" i="1" l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451" i="1" l="1"/>
  <c r="H452" i="1" s="1"/>
  <c r="H259" i="1" l="1"/>
  <c r="H258" i="1"/>
  <c r="H257" i="1"/>
  <c r="H256" i="1"/>
  <c r="H255" i="1"/>
  <c r="H254" i="1"/>
  <c r="H253" i="1" l="1"/>
  <c r="H252" i="1"/>
  <c r="H251" i="1"/>
  <c r="H250" i="1"/>
  <c r="H275" i="1" s="1"/>
  <c r="G249" i="1" l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H317" i="1" l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319" i="1" l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8" i="1"/>
  <c r="G210" i="1"/>
  <c r="G211" i="1"/>
  <c r="G212" i="1"/>
  <c r="G213" i="1"/>
  <c r="G192" i="1"/>
  <c r="H190" i="1" l="1"/>
  <c r="H97" i="1"/>
  <c r="H380" i="1" s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99" i="1"/>
  <c r="G15" i="1" l="1"/>
  <c r="G16" i="1"/>
  <c r="G17" i="1"/>
  <c r="G18" i="1"/>
  <c r="G19" i="1"/>
  <c r="G20" i="1"/>
  <c r="G22" i="1"/>
  <c r="G23" i="1"/>
  <c r="G25" i="1"/>
  <c r="G26" i="1"/>
  <c r="G27" i="1"/>
  <c r="G28" i="1"/>
  <c r="G29" i="1"/>
  <c r="G30" i="1"/>
  <c r="G31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60" i="1"/>
  <c r="G61" i="1"/>
  <c r="G62" i="1"/>
  <c r="G63" i="1"/>
  <c r="G64" i="1"/>
  <c r="G65" i="1"/>
  <c r="G66" i="1"/>
  <c r="G67" i="1"/>
  <c r="G68" i="1"/>
  <c r="G69" i="1"/>
  <c r="G70" i="1"/>
  <c r="G71" i="1"/>
  <c r="G73" i="1"/>
  <c r="G74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14" i="1"/>
  <c r="G217" i="1"/>
  <c r="H369" i="1"/>
  <c r="H483" i="1" s="1"/>
</calcChain>
</file>

<file path=xl/sharedStrings.xml><?xml version="1.0" encoding="utf-8"?>
<sst xmlns="http://schemas.openxmlformats.org/spreadsheetml/2006/main" count="1843" uniqueCount="801">
  <si>
    <t>Հավելված 1</t>
  </si>
  <si>
    <t>ՀՀ կառավարության 2017թ. ապրիլի 13-ի թիվ 300-Ն որոշման</t>
  </si>
  <si>
    <t xml:space="preserve">&lt;&lt;Լոռու մարզային հոգենյարդաբանական դիսպանսեր&gt;&gt; ՊՓԲԸ-ի տնօրեն՝ </t>
  </si>
  <si>
    <t>____________________      Ա.Ա.Ղուլիջանյան</t>
  </si>
  <si>
    <t>2025թ. համար</t>
  </si>
  <si>
    <t>Պատվիրատու՝ &lt;&lt;Լոռու մարզային հոգենյարդաբանական դիսպանսեր&gt;&gt; ՊՓԲԸ</t>
  </si>
  <si>
    <t>N</t>
  </si>
  <si>
    <t>Միջանցիկ կոդը`ըստ CPV դասակարգման</t>
  </si>
  <si>
    <t>Գնման առարկայի անվանումը</t>
  </si>
  <si>
    <t>Գնման ձևը</t>
  </si>
  <si>
    <t>Չափման միավոր</t>
  </si>
  <si>
    <t>Միավորի նախահաշվային գինը /ՀՀ դրամ/</t>
  </si>
  <si>
    <t>Ընդանուր գումարը /հազ. դր./</t>
  </si>
  <si>
    <t>Քանակը</t>
  </si>
  <si>
    <t>1.ԱՊՐԱՆՔՆԵՐ</t>
  </si>
  <si>
    <t>Դեղորայք</t>
  </si>
  <si>
    <t>կլոզապին / clozapine N05AH02</t>
  </si>
  <si>
    <t xml:space="preserve">100մգ                                                            </t>
  </si>
  <si>
    <t>ԷԱՃ</t>
  </si>
  <si>
    <t>դեղահատ</t>
  </si>
  <si>
    <t>դիազեպամ / diazepam /n05ba01</t>
  </si>
  <si>
    <t xml:space="preserve">5մգ                                                                     </t>
  </si>
  <si>
    <t>10մգ/2մլ, 2մլ սրվակ</t>
  </si>
  <si>
    <t>սրվակ</t>
  </si>
  <si>
    <t>օլանզապին / olanzapine N05AH03</t>
  </si>
  <si>
    <t xml:space="preserve">10մգ   </t>
  </si>
  <si>
    <t>հալոպերիդոլ / haloperidol /n05ad01</t>
  </si>
  <si>
    <t xml:space="preserve">5մգ                                                                                         </t>
  </si>
  <si>
    <t>5մգ/մլ, 1մլ սրվակներ</t>
  </si>
  <si>
    <t xml:space="preserve">լևոմեպրոմազին / N05AA02  </t>
  </si>
  <si>
    <t>25 մգ</t>
  </si>
  <si>
    <t>տրիհեքսիֆենիդիլ (տրիհեքսիֆենիդիլի հիդրոքլորիդ)</t>
  </si>
  <si>
    <t>2 մգ</t>
  </si>
  <si>
    <t>ֆենազեպամ /phenazepam</t>
  </si>
  <si>
    <t>1մգ</t>
  </si>
  <si>
    <t>լորազեպամ</t>
  </si>
  <si>
    <t>2մգ</t>
  </si>
  <si>
    <t xml:space="preserve">ալպրազոլամ </t>
  </si>
  <si>
    <t>1 մգ</t>
  </si>
  <si>
    <t xml:space="preserve">ֆլուֆենազին (ֆլուֆենազինի դեկանոատ)/  n05ab02  </t>
  </si>
  <si>
    <t>25մգ/մլ ամպուլներ 1մլ</t>
  </si>
  <si>
    <t>ամպուլ</t>
  </si>
  <si>
    <t>տրիֆլուոպերազին (տրիֆլուոպերազինի հիդրոքլորիդ)  trifluoperazine (trifluoperazine hydrochloride) N05AB06</t>
  </si>
  <si>
    <t xml:space="preserve">5 մգ                                                                                       </t>
  </si>
  <si>
    <t>ցիտալոպրամ (ցիտալոպրամի հիդրոքլորիդ)</t>
  </si>
  <si>
    <t>40մգ/մլ; 15մլ ապակե շշիկ</t>
  </si>
  <si>
    <t>շշիկ</t>
  </si>
  <si>
    <t xml:space="preserve">25մգ/մլ ամպուլներ 2մլ </t>
  </si>
  <si>
    <t xml:space="preserve">քլորպրոմազին (քլորպրոմազինի հիդրոքլորիդ) n05aa01 </t>
  </si>
  <si>
    <t xml:space="preserve">25մգ/մլ; ամպուլներ 2մլ </t>
  </si>
  <si>
    <t xml:space="preserve"> տրամադոլ (տրամադոլի հիդրոքլորիդ)</t>
  </si>
  <si>
    <t>100մգ/2մլ, ամպուլներ 2մլ</t>
  </si>
  <si>
    <t>50 մգ</t>
  </si>
  <si>
    <t>մեթադոն (մեթադոնի հիդրոքլորիդ)</t>
  </si>
  <si>
    <t>10 մգ/մլ, 1000մլ ապակե շշիկ</t>
  </si>
  <si>
    <t>արիպիպրազոլ</t>
  </si>
  <si>
    <t xml:space="preserve">15մգ </t>
  </si>
  <si>
    <t>10 մգ</t>
  </si>
  <si>
    <t>վալպրոաթթու (նատրիումի վալպրոատ)</t>
  </si>
  <si>
    <t xml:space="preserve">300մգ, </t>
  </si>
  <si>
    <t>ամիտրիպտիլին</t>
  </si>
  <si>
    <t>էսցիտալոպրամ (էսցիտալոպրամի օքսալատ)</t>
  </si>
  <si>
    <t>20մգ</t>
  </si>
  <si>
    <t>սուլպիրիդ / sulpiride</t>
  </si>
  <si>
    <t xml:space="preserve">200մգ  </t>
  </si>
  <si>
    <t xml:space="preserve">100մգ/2մլ,2մլ ամպուլներ </t>
  </si>
  <si>
    <t>կարբամազեպին / carbamazepine /n03af01</t>
  </si>
  <si>
    <t xml:space="preserve">200մգ </t>
  </si>
  <si>
    <t>սերտրալին (սերտրալինի հիդրոքլորիդ)</t>
  </si>
  <si>
    <t>50մգ</t>
  </si>
  <si>
    <t xml:space="preserve">ռիսպերիդոն / risperidone / N05AX08                           </t>
  </si>
  <si>
    <t xml:space="preserve">4 մգ                                                                                         </t>
  </si>
  <si>
    <t>ռիսպերիդոն</t>
  </si>
  <si>
    <t>1մգ/մլ; 30մլ ապակե սրվակ և կաթոցիկ</t>
  </si>
  <si>
    <t xml:space="preserve">քվետիապին </t>
  </si>
  <si>
    <t>200մգ</t>
  </si>
  <si>
    <t>33691176</t>
  </si>
  <si>
    <t>դուլoքսետին  (դուլoքսետինի հիդրոքլորիդ)  duloxetine (duloxetine hydrochloride)</t>
  </si>
  <si>
    <t xml:space="preserve">60մգ,   բլիստերում                                                                    </t>
  </si>
  <si>
    <t>դեղապատիճ</t>
  </si>
  <si>
    <t>նիֆուրօքսազիդ</t>
  </si>
  <si>
    <t>դեքստրոզ (դեքստրոի մոնոհիդրատ) / dextrose (dextrose monohydrate)</t>
  </si>
  <si>
    <t>400մգ/մլ, 5մլ ամպուլներ</t>
  </si>
  <si>
    <t xml:space="preserve"> դեքստրոզ / dextrose</t>
  </si>
  <si>
    <t xml:space="preserve">50 մգ/մլ 500մլ </t>
  </si>
  <si>
    <t>պ/փ</t>
  </si>
  <si>
    <t>33661153</t>
  </si>
  <si>
    <t xml:space="preserve">4մգ/մլ,   1մլ ամպուլներ </t>
  </si>
  <si>
    <t>նիկեթամիդ</t>
  </si>
  <si>
    <t>250մգ/մլ;  ամպուլներ 2մլ</t>
  </si>
  <si>
    <t>մագնեզիումի սուլֆատ/a06ad04, a12cc02, b05xa05, d11ax05</t>
  </si>
  <si>
    <t xml:space="preserve">250մգ/մլ,  5մլ սրվակ </t>
  </si>
  <si>
    <t>նատրիումի քլորիդ</t>
  </si>
  <si>
    <t xml:space="preserve"> 500մլ պլաստիկե փաթեթ</t>
  </si>
  <si>
    <t>պլաստիկե փաթեթ</t>
  </si>
  <si>
    <t>9մգ/մլ; ամպուլներ 10մլ</t>
  </si>
  <si>
    <t>պիրացետամ   piracetam N06BX03</t>
  </si>
  <si>
    <t xml:space="preserve">200մգ/մլ; ամպուլներ 5մլ </t>
  </si>
  <si>
    <t>33691186</t>
  </si>
  <si>
    <t>պիրացետամ     piracetam   N06BX03</t>
  </si>
  <si>
    <t xml:space="preserve">800մգ,  բլիստերում                             </t>
  </si>
  <si>
    <t>թիամին (թիամինի քլորիդ.)  / thiamin (thiamin chlorid)   5%/1մլ / a11da01</t>
  </si>
  <si>
    <t>50մգ/մլ,1մլ սրվակ</t>
  </si>
  <si>
    <t>ասկորբինաթթու / ascorbic acid</t>
  </si>
  <si>
    <t xml:space="preserve">50մգ/մլ, 2մլ ամպուլներ </t>
  </si>
  <si>
    <t>ցիանոկոբալամին 1մլ/ b03ba01    B12</t>
  </si>
  <si>
    <t>0,5 մգ/մլ,  1մլ սրվակ</t>
  </si>
  <si>
    <t>պիրիդօքսին (պիրիդօքսինի հիդրոքլորիդ)</t>
  </si>
  <si>
    <t>50մգ/մլ; ամպուլներ 1մլ</t>
  </si>
  <si>
    <t>կոֆեին նատրիումի բենզոատ</t>
  </si>
  <si>
    <t>100մգ/մլ</t>
  </si>
  <si>
    <t>նատրիումի քլորիդ, կալիումի քլորիդ, կալցիումի քլորիդ / sodium chloride, potassium chloride, calcium chloride    Ռինգերի լուծույթ</t>
  </si>
  <si>
    <t>8,6մգ/մլ+0,3մգ/մլ+ 0,49մգ/մլ,   500մլ պլաստիկե փաթեթ</t>
  </si>
  <si>
    <t xml:space="preserve">ֆոսֆոլիպիդներ (էսենցիալ)-ԷՖԼ     phospholipids (essential)-EPL /         </t>
  </si>
  <si>
    <t xml:space="preserve"> պանկրեատին (լիպազ, ամիլազ, պրոտեազ)</t>
  </si>
  <si>
    <t>3500ԱՄ+4200ԱՄ+250ԱՄ</t>
  </si>
  <si>
    <t>դրոտավերին (դրոտավերինի հիդրոքլորիդ)                                                                                                                        prenoxdiazine (prenoxdiazine hydrochloride) a03ad02</t>
  </si>
  <si>
    <t>40մգ</t>
  </si>
  <si>
    <t>20մգ/մլ; ամպուլներ 2մլ դիվիդելլա</t>
  </si>
  <si>
    <t>ամինոֆիլին (էուֆիլին)</t>
  </si>
  <si>
    <t xml:space="preserve">24մգ/մլ;  ամպուլներ 5մլ </t>
  </si>
  <si>
    <t xml:space="preserve">մելդոնիում  meldonium  C01EB  </t>
  </si>
  <si>
    <t>100մգ/մլ,   5մլ ամպուլներ</t>
  </si>
  <si>
    <t xml:space="preserve">մելդոնիում meldonium   C01EB            </t>
  </si>
  <si>
    <t>500մգ</t>
  </si>
  <si>
    <t xml:space="preserve"> դիսուլֆիրամ</t>
  </si>
  <si>
    <t>150մգ</t>
  </si>
  <si>
    <t>նատրիումի քլորիդ, կալիումի քլորիդ, նատրիումի ցիտրատ, անջուր գլյուկոզ Ռեհիդրոն</t>
  </si>
  <si>
    <t>3,5գ+2,5գ+2,9գ+10գ; (20) փաթեթիկ 18,9գ</t>
  </si>
  <si>
    <t>հատ</t>
  </si>
  <si>
    <t>դիոսմեկտիտ</t>
  </si>
  <si>
    <t>3գ;  փաթեթիկներ 3.76գ</t>
  </si>
  <si>
    <t>փաթեթիկ</t>
  </si>
  <si>
    <t>դեքստրան 70</t>
  </si>
  <si>
    <t>60մգ/մլ;  500մլ պլաստիկե փաթեթ</t>
  </si>
  <si>
    <t>էպինեֆրին (էպինեֆրինի հիդրոտարտրատ)</t>
  </si>
  <si>
    <t>1,82մգ/մլ; ամպուլներ 1մլ</t>
  </si>
  <si>
    <t>քլորոպիրամին (քլորոպիրամինի հիդրոքլորիդ)</t>
  </si>
  <si>
    <t>20մգ/մլ; ամպուլներ 1մլ</t>
  </si>
  <si>
    <t>ամոնիակի քլորիդ</t>
  </si>
  <si>
    <t>10% 30մլ շշիկ</t>
  </si>
  <si>
    <t>^շշիկ</t>
  </si>
  <si>
    <t>նատրիումի թիոսուլֆատ     sodium thiosulfate</t>
  </si>
  <si>
    <t>300մգ/մլ,                                                                                                                    5մլ</t>
  </si>
  <si>
    <t xml:space="preserve"> նիկոտինաթթու</t>
  </si>
  <si>
    <t>10մգ/մլ;  ամպուլներ 1մլ</t>
  </si>
  <si>
    <t>ֆուրոսեմիդ / furosemide</t>
  </si>
  <si>
    <t xml:space="preserve">10մգ/մլ,                                                                                                                     2մլ ամպուլներ </t>
  </si>
  <si>
    <t>ստրոֆանտին-G</t>
  </si>
  <si>
    <t xml:space="preserve">0,25մգ/մլ, ամպուլներ 1մլ </t>
  </si>
  <si>
    <t>ատրոպին (ատրոպինի սուլֆատ)</t>
  </si>
  <si>
    <t>1մգ/մլ, ամպուլներ 1մլ</t>
  </si>
  <si>
    <t>նիտրոգլիցերին</t>
  </si>
  <si>
    <t>0,4մգ/դեղաչափ; 10գ ալյումինե տարա (180 դեղաչափ)</t>
  </si>
  <si>
    <t>նեոստիգմին (նեոստիգմինի մեթիլսուլֆատ)</t>
  </si>
  <si>
    <t>0,5մգ/մլ, ամպուլներ 1մլ</t>
  </si>
  <si>
    <t>լիդոկային (լիդոկայինի հիդրոքլորիդ) /lidocaine (lidocaine hydrochloride)</t>
  </si>
  <si>
    <t xml:space="preserve">100մգ/մլ,2մլ ամպուլներ </t>
  </si>
  <si>
    <t>էթիլմեթիլհիդրօքսիպիրիդինի սուկցինատ /Մեքսիպրիմ</t>
  </si>
  <si>
    <t xml:space="preserve">50մգ/մլ , ամպուլներ 2մլ </t>
  </si>
  <si>
    <t>ջուր ներարկման</t>
  </si>
  <si>
    <t>ամպուլներ 2մլ</t>
  </si>
  <si>
    <t>ամինոկապրոնաթթու</t>
  </si>
  <si>
    <t>50մգ/մլ; 100մլ պլաստիկե փաթեթ</t>
  </si>
  <si>
    <t>կատվախոտի ոգեթուրմ - 25մլ, առյուծագու ոգեթուրմ – 25մլ, ալոճի ոգեթուրմ – 50 մլ</t>
  </si>
  <si>
    <t>30մլ</t>
  </si>
  <si>
    <t>33691200</t>
  </si>
  <si>
    <t>սենոզիդներ A, B   sennosides A, B A06AB06   Սենադեքսին /կամ համարժեք/</t>
  </si>
  <si>
    <t>70մգ</t>
  </si>
  <si>
    <t>պարացետամոլ</t>
  </si>
  <si>
    <t>մետամիզոլ (մետամիզոլ նատրիում) /metamizole (metamizole sodium) / N02BB72</t>
  </si>
  <si>
    <t>50%/2մլ,  500մգ/մլ, 2մլ սրվակ</t>
  </si>
  <si>
    <t>դիֆենհիդրամին (դիֆենհիդրամինի հիդրոքլորիդ)   / diphenhydramine (diphenhydramine hydrochloride) d04aa32</t>
  </si>
  <si>
    <t xml:space="preserve"> 1% /1մլ 10մգ/մլ,  1 մլ սրվակ</t>
  </si>
  <si>
    <t>բիսոպրոլոլ (բիսոպրոլոլի ֆումարատ)</t>
  </si>
  <si>
    <t>5մգ</t>
  </si>
  <si>
    <t>կապտոպրիլ   captopril c09aa01</t>
  </si>
  <si>
    <t xml:space="preserve"> ալյումինիումի ֆոսֆատ    aluminium phosphate </t>
  </si>
  <si>
    <t xml:space="preserve">10400մգ,     16գ փաթեթիկներ </t>
  </si>
  <si>
    <t>1.2 Սննդամթերք</t>
  </si>
  <si>
    <t>15811100</t>
  </si>
  <si>
    <t>Հաց</t>
  </si>
  <si>
    <t>կգ</t>
  </si>
  <si>
    <t>Լավաշ</t>
  </si>
  <si>
    <t>15811130</t>
  </si>
  <si>
    <t>Բուլկի</t>
  </si>
  <si>
    <t>15821400</t>
  </si>
  <si>
    <t>Պաքսիմատ</t>
  </si>
  <si>
    <t>15421100</t>
  </si>
  <si>
    <t>Ձեթ</t>
  </si>
  <si>
    <t>15831000</t>
  </si>
  <si>
    <t>Շաքարավազ</t>
  </si>
  <si>
    <t>15541100</t>
  </si>
  <si>
    <t>Պանիր Լոռի</t>
  </si>
  <si>
    <t>Պանիր Չանախ</t>
  </si>
  <si>
    <t>15531100</t>
  </si>
  <si>
    <t>Կարագ, 82,9%</t>
  </si>
  <si>
    <t>Կարագ, 82,5%</t>
  </si>
  <si>
    <t>15851100</t>
  </si>
  <si>
    <t>Մակարոնեղեն</t>
  </si>
  <si>
    <t>15614200</t>
  </si>
  <si>
    <t>Բրինձ</t>
  </si>
  <si>
    <t>15616000</t>
  </si>
  <si>
    <t>Հնդկաձավար</t>
  </si>
  <si>
    <t>15619000</t>
  </si>
  <si>
    <t>Հաճարաձավար</t>
  </si>
  <si>
    <t>15617000</t>
  </si>
  <si>
    <t>Ցորենաձավար</t>
  </si>
  <si>
    <t>03211900</t>
  </si>
  <si>
    <t>Գարեձավար</t>
  </si>
  <si>
    <t>15618000</t>
  </si>
  <si>
    <t>Բլղուր</t>
  </si>
  <si>
    <t>15623200</t>
  </si>
  <si>
    <t>Սպիտակաձավար</t>
  </si>
  <si>
    <t>15613350</t>
  </si>
  <si>
    <t xml:space="preserve">Վարսակի փաթիլներ </t>
  </si>
  <si>
    <t>03212200</t>
  </si>
  <si>
    <t>Ոլոռ դեղին</t>
  </si>
  <si>
    <t>15331180</t>
  </si>
  <si>
    <t>Ոլոռ կանաչ. պահածոացված</t>
  </si>
  <si>
    <t>03211210</t>
  </si>
  <si>
    <t>Եգիպտացորենի հատիկներ. պահածոացված</t>
  </si>
  <si>
    <t>03221113</t>
  </si>
  <si>
    <t>Լոբի հատիկավոր</t>
  </si>
  <si>
    <t>15331153</t>
  </si>
  <si>
    <t>Ոսպ</t>
  </si>
  <si>
    <t>15551600</t>
  </si>
  <si>
    <t>Մածուն</t>
  </si>
  <si>
    <t>15512000</t>
  </si>
  <si>
    <t>Թթվասեր</t>
  </si>
  <si>
    <t>15542100</t>
  </si>
  <si>
    <t>Կաթնաշոռ</t>
  </si>
  <si>
    <t>15511100</t>
  </si>
  <si>
    <t>Կաթ</t>
  </si>
  <si>
    <t>15332290</t>
  </si>
  <si>
    <t>Ջեմ</t>
  </si>
  <si>
    <t>15332230</t>
  </si>
  <si>
    <t>Մուրաբա</t>
  </si>
  <si>
    <t>03142100</t>
  </si>
  <si>
    <t xml:space="preserve">Մեղր  </t>
  </si>
  <si>
    <t>15311100</t>
  </si>
  <si>
    <t>Կարտոֆիլ 01.01.-31.06.2025թ.</t>
  </si>
  <si>
    <t>Կարտոֆիլ 01.07.-31.12.2025թ.</t>
  </si>
  <si>
    <t>03221410</t>
  </si>
  <si>
    <t>Կաղամբ 01.01.-31.06.2025թ.</t>
  </si>
  <si>
    <t>Կաղամբ 01.07.-31.12.2025թ.</t>
  </si>
  <si>
    <t>15331161</t>
  </si>
  <si>
    <t>Սոխ 01.01.-31.06.2025թ.</t>
  </si>
  <si>
    <t>Սոխ 01.07.-31.12.2025թ.</t>
  </si>
  <si>
    <t>03221110</t>
  </si>
  <si>
    <t>Գազար 01.01.-31.06.2025թ.</t>
  </si>
  <si>
    <t>Գազար 01.07.-31.12.2025թ.</t>
  </si>
  <si>
    <t>15331163</t>
  </si>
  <si>
    <t>Ճակնդեղ 01.01.-31.06.2025թ.</t>
  </si>
  <si>
    <t>Ճակնդեղ 01.07.-31.12.2025թ.</t>
  </si>
  <si>
    <t>15331165</t>
  </si>
  <si>
    <t>Սխտոր</t>
  </si>
  <si>
    <t>15331139</t>
  </si>
  <si>
    <t>Լոլիկ 01.01.-31.06.2025թ.</t>
  </si>
  <si>
    <t>Լոլիկ 01.07.-31.12.2025թ.</t>
  </si>
  <si>
    <t>03221126</t>
  </si>
  <si>
    <t>Հազար 01.01.-31.06.2025թ.</t>
  </si>
  <si>
    <t>Հազար 01.07.-31.12.2025թ.</t>
  </si>
  <si>
    <t>03221122</t>
  </si>
  <si>
    <t>Դդմիկ  01.06.-31.12.2025թ.</t>
  </si>
  <si>
    <t>15331168</t>
  </si>
  <si>
    <t>Սմբուկ  01.08.-31.12.2025թ.</t>
  </si>
  <si>
    <t>03221120</t>
  </si>
  <si>
    <t>Կանաչ պղպեղ  01.07.-31.12.2025թ.</t>
  </si>
  <si>
    <t>03221124</t>
  </si>
  <si>
    <t>Վարունգ  01.07.-31.12.2025թ.</t>
  </si>
  <si>
    <t>03221420</t>
  </si>
  <si>
    <t>Ծաղկակաղամբ  01.08.-31.12.2025թ.</t>
  </si>
  <si>
    <t>03221430</t>
  </si>
  <si>
    <t xml:space="preserve">Բրոկոլի </t>
  </si>
  <si>
    <t>03221115</t>
  </si>
  <si>
    <t>Կանաչ լոբի  01.07.-31.12.2025թ.</t>
  </si>
  <si>
    <t>15331167</t>
  </si>
  <si>
    <t>Մաղադանոս 01.01.-30.05.2025թ.</t>
  </si>
  <si>
    <t>Մաղադանոս 01.06.-31.12.2025թ.</t>
  </si>
  <si>
    <t>Համեմ 01.01.-30.05.2025թ.</t>
  </si>
  <si>
    <t>Համեմ  01.06.-31.12.2025թ.</t>
  </si>
  <si>
    <t>Սամիթ 01.01.-30.05.2025թ.</t>
  </si>
  <si>
    <t>Սամիթ  01.06.-31.12.2025թ.</t>
  </si>
  <si>
    <t>03212210</t>
  </si>
  <si>
    <t xml:space="preserve">Մասուր չորացված </t>
  </si>
  <si>
    <t>03222128</t>
  </si>
  <si>
    <t>Խնձոր 01.01.-31.06.2025թ.</t>
  </si>
  <si>
    <t>03222121</t>
  </si>
  <si>
    <t>Մանդարին 01-02.2025թ., 12.2025թ.</t>
  </si>
  <si>
    <t>03222100</t>
  </si>
  <si>
    <t>Բանան</t>
  </si>
  <si>
    <t>03222119</t>
  </si>
  <si>
    <t>Նարինջ  01-02.2025թ., 12.2025թ.</t>
  </si>
  <si>
    <t>03222131</t>
  </si>
  <si>
    <t>Ծիրան  01.07.-31.08.2025թ.</t>
  </si>
  <si>
    <t>03222132</t>
  </si>
  <si>
    <t>Դեղձ 01.08-30.10.2025թ</t>
  </si>
  <si>
    <t>15333100</t>
  </si>
  <si>
    <t>Տոմատի մածուկ</t>
  </si>
  <si>
    <t>15111120</t>
  </si>
  <si>
    <t xml:space="preserve">Տավարի միս </t>
  </si>
  <si>
    <t>15111110</t>
  </si>
  <si>
    <t>Տավարի միս ոսկորոտ</t>
  </si>
  <si>
    <t>15112150</t>
  </si>
  <si>
    <t>Թռչնամիս /Հավի միս/</t>
  </si>
  <si>
    <t>Հավի քրծքամիս</t>
  </si>
  <si>
    <t>15119610</t>
  </si>
  <si>
    <t>Ձուկ իշխան</t>
  </si>
  <si>
    <t>03142510</t>
  </si>
  <si>
    <t>Ձու հավի</t>
  </si>
  <si>
    <t>15863200</t>
  </si>
  <si>
    <t>Թեյ</t>
  </si>
  <si>
    <t>15841400</t>
  </si>
  <si>
    <t>Կակաո</t>
  </si>
  <si>
    <t>15872400</t>
  </si>
  <si>
    <t>Աղ, կերակրի մանր</t>
  </si>
  <si>
    <t>15821500</t>
  </si>
  <si>
    <t>Թխվածքաբլիթ</t>
  </si>
  <si>
    <t>Վաֆլի</t>
  </si>
  <si>
    <t>15811180</t>
  </si>
  <si>
    <t>Պասկա</t>
  </si>
  <si>
    <t>15842110</t>
  </si>
  <si>
    <t>Շոկոլադապատ կոնֆետ</t>
  </si>
  <si>
    <t>15872600</t>
  </si>
  <si>
    <t>Սոդա սննդային</t>
  </si>
  <si>
    <t>15612160</t>
  </si>
  <si>
    <t>Ալյուր ցորենի</t>
  </si>
  <si>
    <t>15623000</t>
  </si>
  <si>
    <t>Օսլա կարտոֆիլի</t>
  </si>
  <si>
    <t>15871257</t>
  </si>
  <si>
    <t>Բիբար աղացած /սև/</t>
  </si>
  <si>
    <t>Բիբար աղացած /կարմիր/</t>
  </si>
  <si>
    <t xml:space="preserve">Խմելի-սունելի </t>
  </si>
  <si>
    <t>03222113</t>
  </si>
  <si>
    <t>Չամիչ</t>
  </si>
  <si>
    <t>15871100</t>
  </si>
  <si>
    <t xml:space="preserve">Քացախ </t>
  </si>
  <si>
    <t>Դափնե տերև</t>
  </si>
  <si>
    <t>15898000</t>
  </si>
  <si>
    <t>Խմորիչ</t>
  </si>
  <si>
    <t>Գնումների համակարգող՝  Հ.Հովսեփյան</t>
  </si>
  <si>
    <t>Հեռ. 096-695-795</t>
  </si>
  <si>
    <t>1.3 Բժշկական սարքեր և պարագաներ</t>
  </si>
  <si>
    <t>1</t>
  </si>
  <si>
    <t>33141159</t>
  </si>
  <si>
    <t>Ձեռնոց միանվագ, ոչ ստերիլ, N100</t>
  </si>
  <si>
    <t>ՄԱ</t>
  </si>
  <si>
    <t>2</t>
  </si>
  <si>
    <t>33141142</t>
  </si>
  <si>
    <t>Ներարկիչ միանվագ,  5 մլ, ասեղով</t>
  </si>
  <si>
    <t>3</t>
  </si>
  <si>
    <t>33191520</t>
  </si>
  <si>
    <t>Համակարգ փոխներարկման</t>
  </si>
  <si>
    <t>4</t>
  </si>
  <si>
    <t>33141211</t>
  </si>
  <si>
    <t>Գլյուկոմետրի թեստ-երիզներ, N100</t>
  </si>
  <si>
    <t>տուփ</t>
  </si>
  <si>
    <t>5</t>
  </si>
  <si>
    <t>33621642</t>
  </si>
  <si>
    <t>Ժավել &lt;&lt;Սոլիդ&gt;&gt; կամ աբակտերիլ քլորի հաբեր</t>
  </si>
  <si>
    <t>6</t>
  </si>
  <si>
    <t>լիտր</t>
  </si>
  <si>
    <t>7</t>
  </si>
  <si>
    <t>Ջրածնի պերօքսիդ, 3%</t>
  </si>
  <si>
    <t>8</t>
  </si>
  <si>
    <t>24311721</t>
  </si>
  <si>
    <t>Ամոնիումի հիդրօքսիդ / Անուշադրի սպիրտ</t>
  </si>
  <si>
    <t>9</t>
  </si>
  <si>
    <t>33141215</t>
  </si>
  <si>
    <t>33141212</t>
  </si>
  <si>
    <t>10</t>
  </si>
  <si>
    <t>Կպչուն վիրակապ &lt;&lt;Սանտավիկ&gt;&gt;</t>
  </si>
  <si>
    <t>11</t>
  </si>
  <si>
    <t>33751100</t>
  </si>
  <si>
    <t xml:space="preserve">Միջադիր հիգիենիկ </t>
  </si>
  <si>
    <t>12</t>
  </si>
  <si>
    <t>14</t>
  </si>
  <si>
    <t>Սկարիֆիկատոր պլաստմասե</t>
  </si>
  <si>
    <t>15</t>
  </si>
  <si>
    <t>ԷԿԳ ժապավեն</t>
  </si>
  <si>
    <t>16</t>
  </si>
  <si>
    <t>1.4 Լվացող, մաքրող միջոցներ և տնտեսական ապրանքներ</t>
  </si>
  <si>
    <t>39831243</t>
  </si>
  <si>
    <t>Լվացքի փոշի ավտոմատ</t>
  </si>
  <si>
    <t>33761000</t>
  </si>
  <si>
    <t>Զուգարանի թուղթ, ռուլոնով</t>
  </si>
  <si>
    <t>39831240</t>
  </si>
  <si>
    <t>Սպիտակեցնող հեղուկ լվացքի /ժավելի սպիրտ/</t>
  </si>
  <si>
    <t>ÉÇïñ</t>
  </si>
  <si>
    <t>Ձեռքի օճառ հեղուկ</t>
  </si>
  <si>
    <t>33711480</t>
  </si>
  <si>
    <t>Ձեռքի օճառ, 100 գր</t>
  </si>
  <si>
    <t>39831210</t>
  </si>
  <si>
    <t>Հեղուկ աման լվանալու, 0,5 լ</t>
  </si>
  <si>
    <t>Հեղուկ աման լվանալու, 5 լ</t>
  </si>
  <si>
    <t>39831100</t>
  </si>
  <si>
    <t>Հեղուկ պատուհան մաքրելու համար, 0,5 լ</t>
  </si>
  <si>
    <t>Լեղակ լվացքի /ավտ.մեք./</t>
  </si>
  <si>
    <t>Սպիտակեցնող հեղուկ լվացքի</t>
  </si>
  <si>
    <t>39831278</t>
  </si>
  <si>
    <t>Սպասք մաքրող փոշի</t>
  </si>
  <si>
    <t>39221490</t>
  </si>
  <si>
    <t>Միլ կաթսա մաքրելու համար</t>
  </si>
  <si>
    <t>Սպունգ աման լվանալու</t>
  </si>
  <si>
    <t>39811300</t>
  </si>
  <si>
    <t>Հոտազերծիչ /աէրոզոլ/</t>
  </si>
  <si>
    <t>39831247</t>
  </si>
  <si>
    <t>Հեղուկ սանհանգույցի խցանումը մաքրելու համար</t>
  </si>
  <si>
    <t>39513200</t>
  </si>
  <si>
    <t>Անձեռոցիկ</t>
  </si>
  <si>
    <t>33761400</t>
  </si>
  <si>
    <t>18421130</t>
  </si>
  <si>
    <t>Ձեռնոց ռետինե տնտ.</t>
  </si>
  <si>
    <t>զույգ</t>
  </si>
  <si>
    <t>33711470</t>
  </si>
  <si>
    <t>Փրփուր սափրվելու համար</t>
  </si>
  <si>
    <t>տուբ</t>
  </si>
  <si>
    <t>39835000</t>
  </si>
  <si>
    <t>39831283</t>
  </si>
  <si>
    <t>Լաթ հատակ մաքրելու համար</t>
  </si>
  <si>
    <t>Լվացող միջոց գորգերի համար</t>
  </si>
  <si>
    <t>39831282</t>
  </si>
  <si>
    <t>Կտոր սեղանը մաքրելու համար</t>
  </si>
  <si>
    <t>Կտոր մակերես մաքրելու համար</t>
  </si>
  <si>
    <t>39221480</t>
  </si>
  <si>
    <t>Խոզանակ  փոքր գորգ մաքրելու համար</t>
  </si>
  <si>
    <t>39224332</t>
  </si>
  <si>
    <t>Դույլ ցինկապատ, չժանգոտող</t>
  </si>
  <si>
    <t>19641000</t>
  </si>
  <si>
    <t>Պոլիէթիլենային պարկ, N 30</t>
  </si>
  <si>
    <t>Պոլիէթիլենային տոպրակ N 100</t>
  </si>
  <si>
    <t>39221170</t>
  </si>
  <si>
    <t>Պլաստմասե տարա</t>
  </si>
  <si>
    <t>39836000</t>
  </si>
  <si>
    <t>Ավել</t>
  </si>
  <si>
    <t>34911150</t>
  </si>
  <si>
    <t>Փոշեկուլի տոպրակ սիլիկոնե</t>
  </si>
  <si>
    <t>39837000</t>
  </si>
  <si>
    <t>Ցախավել սովորական</t>
  </si>
  <si>
    <t>Ձող հատակ մաքրելու</t>
  </si>
  <si>
    <t>39515100</t>
  </si>
  <si>
    <t>Վարագույր բաղնիքի</t>
  </si>
  <si>
    <t>39513110</t>
  </si>
  <si>
    <t>Սիլիկոնե սփռոց</t>
  </si>
  <si>
    <t>մետր</t>
  </si>
  <si>
    <t>19642100</t>
  </si>
  <si>
    <t>Սփռոց պոլիէթիլենային</t>
  </si>
  <si>
    <t>31531210</t>
  </si>
  <si>
    <t>Լուսադիոդային լամպ</t>
  </si>
  <si>
    <t>31531220</t>
  </si>
  <si>
    <t>31531300</t>
  </si>
  <si>
    <t>44521120</t>
  </si>
  <si>
    <t>Փական դռան ներդրովի, 90*145</t>
  </si>
  <si>
    <t>Փական դռան ներդրովի</t>
  </si>
  <si>
    <t>44221141</t>
  </si>
  <si>
    <t>Մետաղապլաստե դռան բռնակ</t>
  </si>
  <si>
    <t>44521170</t>
  </si>
  <si>
    <t>Փական դռան կախովի</t>
  </si>
  <si>
    <t>44521200</t>
  </si>
  <si>
    <t>Դռան փականի միջուկ</t>
  </si>
  <si>
    <t>44531130</t>
  </si>
  <si>
    <t>Փայտի պտուտակներ</t>
  </si>
  <si>
    <t>24911200</t>
  </si>
  <si>
    <t>Սոսինձ էմուլսիա</t>
  </si>
  <si>
    <t>31651400</t>
  </si>
  <si>
    <t>Մեկուսիչ ժապավեն պոլիէթիլենային</t>
  </si>
  <si>
    <t>30192232</t>
  </si>
  <si>
    <t>Սկոթչ թղթե, 5*10 սմ</t>
  </si>
  <si>
    <t>31684400</t>
  </si>
  <si>
    <t>Էլ. վարդակ, անջատիչ</t>
  </si>
  <si>
    <t>Խրոց</t>
  </si>
  <si>
    <t>31442000</t>
  </si>
  <si>
    <t>Մարտկոց ժամացույցի</t>
  </si>
  <si>
    <t>42131490</t>
  </si>
  <si>
    <t>Սիֆոն լվացարանի</t>
  </si>
  <si>
    <t>42131470</t>
  </si>
  <si>
    <t>Ջրի ծորակի պահեստամասեր</t>
  </si>
  <si>
    <t>44411110</t>
  </si>
  <si>
    <t>Ծորակ ջրի</t>
  </si>
  <si>
    <t>Բաղնիքի ցնցուղ</t>
  </si>
  <si>
    <t>44411740</t>
  </si>
  <si>
    <t>Զուգարանակոնքի պահեստամասերի հավաքածու</t>
  </si>
  <si>
    <t>Ներկ էմալե</t>
  </si>
  <si>
    <t>44821000</t>
  </si>
  <si>
    <t>Լաք կիսափայլատ</t>
  </si>
  <si>
    <t>44511220</t>
  </si>
  <si>
    <t>Ներկագլանակ</t>
  </si>
  <si>
    <t>44831500</t>
  </si>
  <si>
    <t>Լուծիչ, 0,5 լ</t>
  </si>
  <si>
    <t>Բանվորական ձեռնոց</t>
  </si>
  <si>
    <t>31321251</t>
  </si>
  <si>
    <t>Հաղորդալար  բազմերակ</t>
  </si>
  <si>
    <t>44192400</t>
  </si>
  <si>
    <t>Նախաներկ /грунтовка/</t>
  </si>
  <si>
    <t>Ծեփամածիկ /шпаклевка/</t>
  </si>
  <si>
    <t>31512360</t>
  </si>
  <si>
    <t>Լուսարձակ</t>
  </si>
  <si>
    <t>44511170</t>
  </si>
  <si>
    <t>Բահ</t>
  </si>
  <si>
    <t>16161100</t>
  </si>
  <si>
    <t>Ցնցուղ այգու</t>
  </si>
  <si>
    <t>30192121</t>
  </si>
  <si>
    <t>Գրիչ</t>
  </si>
  <si>
    <t>Ñ³ï</t>
  </si>
  <si>
    <t>Գրիչ գելային</t>
  </si>
  <si>
    <t>30192130</t>
  </si>
  <si>
    <t>Մատիտ</t>
  </si>
  <si>
    <t>30192100</t>
  </si>
  <si>
    <t>Ռետին</t>
  </si>
  <si>
    <t>30192133</t>
  </si>
  <si>
    <t>Սրիչ</t>
  </si>
  <si>
    <t>30192710</t>
  </si>
  <si>
    <t>Սոսինձ չոր 22 գր</t>
  </si>
  <si>
    <t>30192930</t>
  </si>
  <si>
    <t>Սպիտակեցնող գրիչ /շտրիխ</t>
  </si>
  <si>
    <t>39292510</t>
  </si>
  <si>
    <t>Քանոն փայտե, 40 սմ</t>
  </si>
  <si>
    <t>30199230</t>
  </si>
  <si>
    <t>Ծրար նամակի /115*225/</t>
  </si>
  <si>
    <t>Ծրար նամակի 229x324մմ չափսի</t>
  </si>
  <si>
    <t>30192210</t>
  </si>
  <si>
    <t>Կպչուն ժապավեն</t>
  </si>
  <si>
    <t>Կպչուն ժապավեն գունավոր</t>
  </si>
  <si>
    <t>13</t>
  </si>
  <si>
    <t>30192230</t>
  </si>
  <si>
    <t>Կպչուն ժապավեն 2-կողմանի</t>
  </si>
  <si>
    <t>Ամրակ</t>
  </si>
  <si>
    <t>30197120</t>
  </si>
  <si>
    <t>Կոճգամ մետաղական</t>
  </si>
  <si>
    <t xml:space="preserve">Կոճգամ </t>
  </si>
  <si>
    <t>ïáõ÷</t>
  </si>
  <si>
    <t>17</t>
  </si>
  <si>
    <t>30197322</t>
  </si>
  <si>
    <t>Կարիչ /ստեպլեր/</t>
  </si>
  <si>
    <t>18</t>
  </si>
  <si>
    <t>30197112</t>
  </si>
  <si>
    <t>Կարիչի մետաղալարե կապեր /10/</t>
  </si>
  <si>
    <t>19</t>
  </si>
  <si>
    <t>30197100</t>
  </si>
  <si>
    <t>Կարիչի մետաղալարե կապեր /26/6/</t>
  </si>
  <si>
    <t>20</t>
  </si>
  <si>
    <t>30197622</t>
  </si>
  <si>
    <t>Թուղթ նշումների համար</t>
  </si>
  <si>
    <t>21</t>
  </si>
  <si>
    <t>30192114</t>
  </si>
  <si>
    <t>Թանաք կնիքի համար</t>
  </si>
  <si>
    <t>22</t>
  </si>
  <si>
    <t>30192111</t>
  </si>
  <si>
    <t>Բարձիկ թանաքի</t>
  </si>
  <si>
    <t>23</t>
  </si>
  <si>
    <t>22851200</t>
  </si>
  <si>
    <t>Թղթապանակ կոճգամով Ա4</t>
  </si>
  <si>
    <t>24</t>
  </si>
  <si>
    <t>Թղթապանակ կոճգամով մեծ</t>
  </si>
  <si>
    <t>25</t>
  </si>
  <si>
    <t>Թղթապանակ</t>
  </si>
  <si>
    <t>26</t>
  </si>
  <si>
    <t>30197231</t>
  </si>
  <si>
    <t>27</t>
  </si>
  <si>
    <t>Թղթապանակ ֆայլ 60 մկր</t>
  </si>
  <si>
    <t>28</t>
  </si>
  <si>
    <t>22851100</t>
  </si>
  <si>
    <t>Արագակար պոլիմերային</t>
  </si>
  <si>
    <t>29</t>
  </si>
  <si>
    <t>Թուղթ գրելու Ա4, 80 գր</t>
  </si>
  <si>
    <t>30</t>
  </si>
  <si>
    <t>30192740</t>
  </si>
  <si>
    <t>Թուղթ գունավոր Ա4 80 գր, N 20</t>
  </si>
  <si>
    <t>31</t>
  </si>
  <si>
    <t>30192350</t>
  </si>
  <si>
    <t>Թուղթ ՀԴՄ-ի</t>
  </si>
  <si>
    <t>փաթեթ</t>
  </si>
  <si>
    <t>32</t>
  </si>
  <si>
    <t>22811170</t>
  </si>
  <si>
    <t>Թուղթ նշումների համար, կպչուն</t>
  </si>
  <si>
    <t>33</t>
  </si>
  <si>
    <t>30199430</t>
  </si>
  <si>
    <t>34</t>
  </si>
  <si>
    <t>35121160</t>
  </si>
  <si>
    <t>35</t>
  </si>
  <si>
    <t>39263100</t>
  </si>
  <si>
    <t>Կազմ գրքերի</t>
  </si>
  <si>
    <t>36</t>
  </si>
  <si>
    <t>Էջանիշ կպչուն</t>
  </si>
  <si>
    <t>37</t>
  </si>
  <si>
    <t>Ընդգծիչ /մարկեր/</t>
  </si>
  <si>
    <t>38</t>
  </si>
  <si>
    <t>30141200</t>
  </si>
  <si>
    <t>Հաշվիչ էլ.</t>
  </si>
  <si>
    <t>39</t>
  </si>
  <si>
    <t>30237200</t>
  </si>
  <si>
    <t>Քարտրիջ,Laser Jet 1022,,</t>
  </si>
  <si>
    <t>40</t>
  </si>
  <si>
    <t>Քարտրիջ,Canon 712  ,,</t>
  </si>
  <si>
    <t>41</t>
  </si>
  <si>
    <t>42</t>
  </si>
  <si>
    <t>22811130</t>
  </si>
  <si>
    <t>Նոթատետր</t>
  </si>
  <si>
    <t>43</t>
  </si>
  <si>
    <t>Տետր, 12 թերթ</t>
  </si>
  <si>
    <t>44</t>
  </si>
  <si>
    <t>Տետր, 24 թերթ</t>
  </si>
  <si>
    <t>45</t>
  </si>
  <si>
    <t>Տետր, 48 թերթ</t>
  </si>
  <si>
    <t>46</t>
  </si>
  <si>
    <t>Տետր, 96 թերթ</t>
  </si>
  <si>
    <t>Կազմ պոլիէթիլենային տետրերի համար</t>
  </si>
  <si>
    <t>Մկնիկ</t>
  </si>
  <si>
    <t>2.ԱՇԽԱՏԱՆՔՆԵՐ</t>
  </si>
  <si>
    <t>2.1  Տպագրական աշխատանքներ</t>
  </si>
  <si>
    <t>22451240</t>
  </si>
  <si>
    <t>ä³Ñ³Ýç³·Çñ A5 2 ÏáÕÙ.</t>
  </si>
  <si>
    <t>ä³Ñ³Ýç³·Çñ A4 2ÏáÕÙ.</t>
  </si>
  <si>
    <t>ä³Ñ³Ýç³·Çñ A5 2 ÏáÕÙ, N1</t>
  </si>
  <si>
    <t>ä³Ñ³Ýç³·Çñ A5 2 ÏáÕÙ, N2</t>
  </si>
  <si>
    <t>ä³Ñ³Ýç³·Çñ A5 2 ÏáÕÙ, N3</t>
  </si>
  <si>
    <t>ìÇ×³Ï. ù³ñï ëï³ó. A4 1ÏáÕÙ.</t>
  </si>
  <si>
    <t>àõÕ»·Çñ É³µáñ. A4 1ÏáÕÙ.</t>
  </si>
  <si>
    <t>Â»ñÃÇÏ ç»ñÙ.A4 2ÏáÕÙ.</t>
  </si>
  <si>
    <t>Ø³Ñ×³Ï. ýáÝ¹ A4 2ÏáÕÙ.</t>
  </si>
  <si>
    <t>Â»ñÃÇÏ Çñ³½»ÏÙ³Ý A4 2ÏáÕÙ.</t>
  </si>
  <si>
    <t>ø³Õí³ÍùÇ Ó¨ A4 2ÏáÕÙ.</t>
  </si>
  <si>
    <t>¸ÇÙáõÙÇ Ó¨ ³Ùµ. A5 1ÏáÕÙ.</t>
  </si>
  <si>
    <t>¸ÇÙáõÙÇ Ó¨ ÑÇí. A5 1ÏáÕÙ.</t>
  </si>
  <si>
    <t>àõÕ»·Çñ ÑÇí. A5 1ÏáÕÙ.</t>
  </si>
  <si>
    <t>Ä³Ù³Ý³Ï³ï³Ëï. Ó¨,³Ùµ. A3 2ÏáÕÙ.</t>
  </si>
  <si>
    <t>Ä³Ù³Ý³Ï³ï³Ëï. Ó¨,ÑÇí. A3 1ÏáÕÙ.</t>
  </si>
  <si>
    <t>Ä³Ù³Ý³Ï³óáõÛó ÑÇí. A3 1ÏáÕÙ.</t>
  </si>
  <si>
    <t>¸»Õ³ïáÙë Ñ³Ù³ñ. A5 1ÏáÕÙ.</t>
  </si>
  <si>
    <t>¸»Õ³ïáÙë Ñ³Ù³ñ. A5 2ÏáÕÙ.</t>
  </si>
  <si>
    <t>²ÝÏ»ï³ 15Ã.</t>
  </si>
  <si>
    <t>²ÝÏ»ï³ 10Ã.</t>
  </si>
  <si>
    <t>²ÝÏ»ï³ÛÇ կազմ A3</t>
  </si>
  <si>
    <t>²ÝÏ»ï³ÛÇ ÙÇçáõÏ A3</t>
  </si>
  <si>
    <t>ä³ïíÇñ³Ã»ñÃ A5 1ÏáÕÙ.</t>
  </si>
  <si>
    <t>ÐÇí³Ý¹. µÅßÏ. Í³é. Ñ³ßÙ³éÙ³Ý Ó¨, A4 2ÏáÕÙ.</t>
  </si>
  <si>
    <t>ÎïñáÝ A8 2ÏáÕÙ.</t>
  </si>
  <si>
    <t>¸»Õ. Ñ³ßí»ïí., ÑÇí. /Ձև 3/  A4 2ÏáÕÙ.</t>
  </si>
  <si>
    <t>¸»Õáñ³ÛùÇ Ñ³ßí»ïí. Ó¨,  A4 2ÏáÕÙ.</t>
  </si>
  <si>
    <t>Ø»ÝÛáõ-å³Ñ³Ýç³·Çñ A4 1ÏáÕÙ.</t>
  </si>
  <si>
    <t>22451241</t>
  </si>
  <si>
    <t>Ø»ÝÛáõ ûñí³  A4 1ÏáÕÙ.</t>
  </si>
  <si>
    <t>ä³Ñ³Ýç³·Çñ ÑÇí. ù³Ý³ÏÇ A8 1ÏáÕÙ.</t>
  </si>
  <si>
    <t>ÎïñáÝ í×³ñÙ³Ý A7 1ÏáÕÙ.</t>
  </si>
  <si>
    <t>Æñ³½»ÏÙ³Ý Ã»ñÃÇÏ,  A4 1ÏáÕÙ.</t>
  </si>
  <si>
    <t>Üß³Ý³ÏÙ³Ý Ã»ñÃÇÏ,  A4 2ÏáÕÙ.</t>
  </si>
  <si>
    <t>ä³ïÙ³·ñÇ ÙÇçáõÏ,   A4 2ÏáÕÙ.</t>
  </si>
  <si>
    <t>àõÕ»·Çñ ´êöÐ, 18ï. ¨ µ³ñÓñ,  A4 2ÏáÕÙ.</t>
  </si>
  <si>
    <t>Դիմումի ձև /ընդունման, բուժման/</t>
  </si>
  <si>
    <t>Դիմումի ձև /հաշվառման վերցնելու/</t>
  </si>
  <si>
    <t>Իրազեկման թերթիկ &lt;&lt;Արմեդ&gt;&gt; ծրագրի համար</t>
  </si>
  <si>
    <t>39263200</t>
  </si>
  <si>
    <t>ä³ïÙ³·Çñ ÑÇí³Ý¹., 12Ã»ñÃ</t>
  </si>
  <si>
    <t>Ø³ïÛ³Ý ÝÛáõÃ. Ñ³ßí³éÙ³Ý, 100Ã»ñÃ</t>
  </si>
  <si>
    <t>Ø³ïÛ³Ý »ÉÇóÇ Ï³ñ³Í, 100Ã.</t>
  </si>
  <si>
    <t>Ø³ïÛ³Ý Ï³ñ³Í, 100Ã.</t>
  </si>
  <si>
    <t>Ø³ïÛ³Ý Ï³ñ³Í, 50Ã.</t>
  </si>
  <si>
    <t>¶Çñù ³ßË³ï³í³ñÓÇ</t>
  </si>
  <si>
    <t>¶ñ³ë»ÝÛ³Ï³ÛÇÝ ·Çñù, 70Ã.</t>
  </si>
  <si>
    <t>²ñ³·³Ï³ñ ÃÕÃ»</t>
  </si>
  <si>
    <t>¶Çñù ëÝÝ¹Ç Ñ³ßí³éÙ³Ý, 100 ¿ç</t>
  </si>
  <si>
    <t>79521100</t>
  </si>
  <si>
    <t>ä³ï×»Ý³Ñ³ÝáõÙ A4</t>
  </si>
  <si>
    <t>ä³ï×»Ý³Ñ³ÝáõÙ A3</t>
  </si>
  <si>
    <t xml:space="preserve">¶Çñù Ñ³ßí³éÙ³Ý, 150¿ç, Ï³ñ³Í </t>
  </si>
  <si>
    <t>Ø³ïÛ³Ý ëÝÝ¹Ç áñ³ÏÇ ÑëÏáÕ., 100 ¿ç</t>
  </si>
  <si>
    <t>Ø³ïÛ³Ý µÅßÏ. ¹»Õ³ïáÙë»ñÇ Ñ³ßí³éÙ³Ý, 100 ¿ç, Ï³ñ³Í</t>
  </si>
  <si>
    <t>¶Çñù ÑÇí³Ý¹Ý»ñÇ Ñ³×³Ë. Ñ³ßí³éÙ³Ý, 100 ¿ç, Ï³ñ³Í</t>
  </si>
  <si>
    <t xml:space="preserve">¶իñù Ñ³ßí³å³Ñ³Ï³Ý </t>
  </si>
  <si>
    <t>¶Æñù ·ÉË³íáñ, 150 ¿ç</t>
  </si>
  <si>
    <t>50321200</t>
  </si>
  <si>
    <t>ø³ñÃñÇçÝ»ñÇ ÉÇóù³íáñáõÙ,í»ñ³Ýáñá·áõÙ</t>
  </si>
  <si>
    <t xml:space="preserve">¶ñùÇ Ï³½ÙáõÙ </t>
  </si>
  <si>
    <t>3. ԾԱՌԱՅՈՒԹՅՈՒՆՆԵՐ</t>
  </si>
  <si>
    <t>Ինտերնետային ծառայությունների մատակարարում</t>
  </si>
  <si>
    <t>Ø²</t>
  </si>
  <si>
    <t>դրամ</t>
  </si>
  <si>
    <t>ՀԾ հաշվապահական  ծրագրի սպասարկում</t>
  </si>
  <si>
    <t>Ð³Ù³Ï³ñã³ÛÇÝ ï»ËÝáÉá·Ç³Ý»ñÇ ¨ Íñ³·ñ»ñÇ ³å³ÑáíáõÙÝ»ñÇ Ùß³ÏáõÙ ¨ ëå³ë³ñÏáõÙ</t>
  </si>
  <si>
    <t>îñ³Ýëåáñï³ÛÇÝ ÙÇçáóÇ ï»ËÝÇÏ³Ï³Ý ëå³ë³ñÏáõÙ ¨ ³å³Ñáí³·ñÙ³Ý Í³é³ÛáõÃÛáõÝ</t>
  </si>
  <si>
    <t>´Ý³Ï³Ý ·³½Ç Ù³ï³Ï³ñ³ñáõÙ</t>
  </si>
  <si>
    <t>¾É»Ïïñá¿Ý»ñ·Ç³</t>
  </si>
  <si>
    <t>Ð»é³Ëáë³ÛÇÝ Í³é³ÛáõÃÛáõÝÝ»ñ</t>
  </si>
  <si>
    <t>²Õµ³Ñ³ÝáõÃÛ³Ý Í³é³ÛáõÃÛáõÝÝ»ñ</t>
  </si>
  <si>
    <t>Â³÷áÝÝ»ñÇ ï»Õ³÷áËáõÙ</t>
  </si>
  <si>
    <t>Դեռատիզացիա</t>
  </si>
  <si>
    <t>Հրշեջ անվտանգություն</t>
  </si>
  <si>
    <t>ՊՊԳՎ պահպանմնա ծառայություն</t>
  </si>
  <si>
    <t>Կենտրոնացված դեորայքի փոխադրման ծառայություններ</t>
  </si>
  <si>
    <t>Ð¸Ø-Ç ëå³ë³ñÏáõÙ</t>
  </si>
  <si>
    <t>ՀՎԿԱԿ</t>
  </si>
  <si>
    <t>´Ý³Ï³Ý ·³½Ç ï»Ëëå³ë³ñÏáõÙ</t>
  </si>
  <si>
    <t>Լիցենզիա</t>
  </si>
  <si>
    <t>Էկենգի ծառայություններ</t>
  </si>
  <si>
    <t>Ախտանման որակի վերահսկողության ծառայություններ</t>
  </si>
  <si>
    <t>Բամբակ բժշկական, 50 գր</t>
  </si>
  <si>
    <t>Բինտ 7*14</t>
  </si>
  <si>
    <t>î³Ï¹Çñ Ù»Ï³Ý·³ÙÛ³  û·ï³·áñÍÙ³Ý  &lt;&lt;L&gt;&gt; 30 ã³÷Ç</t>
  </si>
  <si>
    <t>Փաթեթիկներ ZIP փականով, 80*90 մմ</t>
  </si>
  <si>
    <t>Բախիլ</t>
  </si>
  <si>
    <t>Դոկտոր Գել</t>
  </si>
  <si>
    <t>Տամպոն սպիրտային</t>
  </si>
  <si>
    <t>Ներարկիչ միանվագ,  20 մլ, ասեղով</t>
  </si>
  <si>
    <t>Սպեղնի կպչուն</t>
  </si>
  <si>
    <t xml:space="preserve">Ախտահանիչ խտանյութ &lt;Պերօքսիդեզ&gt;&gt; </t>
  </si>
  <si>
    <t>1.5 Շինարարական նյութեր և տարբեր տեսակի տնտեսական ապրանքներ</t>
  </si>
  <si>
    <t>31521500</t>
  </si>
  <si>
    <t>Կախովի առաստաղի ԼԵԴ լույս</t>
  </si>
  <si>
    <t>44192620</t>
  </si>
  <si>
    <t>Մեխ</t>
  </si>
  <si>
    <t>24911700</t>
  </si>
  <si>
    <t>Սոսինձ Ակֆիքս կամ համարժեք</t>
  </si>
  <si>
    <t>24911600</t>
  </si>
  <si>
    <t>Սիլիկոնե քսուք</t>
  </si>
  <si>
    <t>Փրփուր շինարարական</t>
  </si>
  <si>
    <t>Ջրի ծորակի կափույր</t>
  </si>
  <si>
    <t>Վրձին ներկարարական</t>
  </si>
  <si>
    <t>Գիպսոնիտ, 30</t>
  </si>
  <si>
    <t>44163170</t>
  </si>
  <si>
    <t>Ռետինե խողողավակ, 3/4</t>
  </si>
  <si>
    <t>44111200</t>
  </si>
  <si>
    <t>Ցեմենտ, 50 կգ</t>
  </si>
  <si>
    <t>պարկ</t>
  </si>
  <si>
    <t>Ածելի  սափրվելու համար</t>
  </si>
  <si>
    <t>33711720</t>
  </si>
  <si>
    <t>Մածուկ ատամի</t>
  </si>
  <si>
    <t>33711710</t>
  </si>
  <si>
    <t>Խոզանակ ատամ մաքրելու համար</t>
  </si>
  <si>
    <t>Լաթ ապակի մաքրելու համար</t>
  </si>
  <si>
    <t>Անձեռոցիկ սրբիչ</t>
  </si>
  <si>
    <t>Պոլիէթիլենային թաղանթ</t>
  </si>
  <si>
    <t>1.6 Գրասենյակային նյութեր և գրենական պիտույքներ</t>
  </si>
  <si>
    <t>Քանոն փայտե, 25 սմ</t>
  </si>
  <si>
    <t>Հերթապահության գրաֆիկ,  A4 1ÏáÕÙ.</t>
  </si>
  <si>
    <t>´ÅÇßÏÝ»ñÇ ³ÝÑ³ï³Ï³Ý Ýß³Ý. µÉ³ÝÏ,  A5 1ÏáÕÙ., գունավոր</t>
  </si>
  <si>
    <t>Իրազեկման թերթիկ թեստավորման համար</t>
  </si>
  <si>
    <t xml:space="preserve"> Ø³ïÛ³Ý Ïáßï Ï³½Ùáí, 100 էջ</t>
  </si>
  <si>
    <t xml:space="preserve"> Ø³ïÛ³Ý Ïáßï Ï³½Ùáí, 120 էջ</t>
  </si>
  <si>
    <t>¶Çñù ï³µ»ÉÇ, Ïáßï Ï³½Ùáí, 24 Ã»ñÃ,</t>
  </si>
  <si>
    <t>Ø³ïÛ³Ý, Ïáßï Ï³½Ùáí, 150 ¿ç</t>
  </si>
  <si>
    <t>Ø³ïÛ³Ý, Ïáßï Ï³½Ùáí, 200 ¿ç</t>
  </si>
  <si>
    <t>Ø³ïÛ³Ý ÙïÇóÇ Ï³ñ³Í, 100Ã.</t>
  </si>
  <si>
    <t>Բանկային գործառնությունների դիմաց գանձումներ</t>
  </si>
  <si>
    <t>Գույքահարկ</t>
  </si>
  <si>
    <t>Լաբորատոր հետազոտությունների ծառայություններ</t>
  </si>
  <si>
    <t>Չափագրման ծառայություններ</t>
  </si>
  <si>
    <t>Բաժակ չժանգոտող պողպատից</t>
  </si>
  <si>
    <t>Ափսե խոր</t>
  </si>
  <si>
    <t>Ափսե սովորական</t>
  </si>
  <si>
    <t>Սկուտեղ</t>
  </si>
  <si>
    <t>Թեյնիկ, 5լ</t>
  </si>
  <si>
    <t>Էլեկտրական թեյնիկ, 1,5լ</t>
  </si>
  <si>
    <t>Կաթսա</t>
  </si>
  <si>
    <t>Դույլ պլաստմասե</t>
  </si>
  <si>
    <t>Տախտակ</t>
  </si>
  <si>
    <t>Աղբարկղ ոտնակով</t>
  </si>
  <si>
    <t>Հատակ մաքրելու ձող դույլով</t>
  </si>
  <si>
    <t>Գոգաթիակ ավելով</t>
  </si>
  <si>
    <t>Զուգարանի խոզանակ</t>
  </si>
  <si>
    <t>39224341</t>
  </si>
  <si>
    <t>39839100</t>
  </si>
  <si>
    <t>39221130</t>
  </si>
  <si>
    <t>39221260</t>
  </si>
  <si>
    <t>39221210</t>
  </si>
  <si>
    <t>39221290</t>
  </si>
  <si>
    <t>39711230</t>
  </si>
  <si>
    <t>39221312</t>
  </si>
  <si>
    <t>39221230</t>
  </si>
  <si>
    <t>Ընդամենը՝</t>
  </si>
  <si>
    <t>16311400</t>
  </si>
  <si>
    <t>Խոտհնձիչ</t>
  </si>
  <si>
    <t>դեքսամեթազոն (դեքսամեթազոն նատրիումի ֆոսֆատ) dexamethasone (dexamethasone sodium phosphate)  a01ac02</t>
  </si>
  <si>
    <t>1.7 Վառելիք</t>
  </si>
  <si>
    <t xml:space="preserve">1.8 Սարքավորումներ </t>
  </si>
  <si>
    <t>Բենզին &lt;&lt;Ռեգուլյար&gt;&gt; տեսակի</t>
  </si>
  <si>
    <t>30232110</t>
  </si>
  <si>
    <t>Լազերային տպիչ</t>
  </si>
  <si>
    <t xml:space="preserve">Պեդեքս  </t>
  </si>
  <si>
    <t>Կրակմարիչների լիցքավորում</t>
  </si>
  <si>
    <t>æñÇ Ù³ï³Ï³ñ³ñÙ³Ý Í³é³ÛáõÃÛáõÝÝ»ñ</t>
  </si>
  <si>
    <t>Հակահրդեհային համակարգի սպասարկում</t>
  </si>
  <si>
    <t>Հանրագումար</t>
  </si>
  <si>
    <t>Հանրագումար՝</t>
  </si>
  <si>
    <t>Համակարգիչ անձնական</t>
  </si>
  <si>
    <t>32551290</t>
  </si>
  <si>
    <t>Մոդեմ</t>
  </si>
  <si>
    <t>Անվտանգության տեսախցիկներ</t>
  </si>
  <si>
    <t>35121320</t>
  </si>
  <si>
    <t>30211190</t>
  </si>
  <si>
    <t xml:space="preserve">  ԳՆՈւՄՆԵՐԻ ՓՈՓՈԽՎԱԾ ՊԼԱՆ</t>
  </si>
  <si>
    <t>Աշխատակիցների բուժզննման ծառայություններ</t>
  </si>
  <si>
    <t>Հիվանդների անհետաձգելի բուժաննման ծառայություններ</t>
  </si>
  <si>
    <t>Քարտրիջ,  ,,Canon 325 Starter</t>
  </si>
  <si>
    <t>47</t>
  </si>
  <si>
    <t>Թուղթ նշումների կպչուն</t>
  </si>
  <si>
    <t>Քարտրիջ  ,,Laser Jet Pro MFP/M28,,</t>
  </si>
  <si>
    <t>թիամին (թիամինի հիդրոքլորիդ), պիրիդoքսին (պիրիդօքսինի հիդրոքլորիդ), ցիանոկոբալամին, լիդոկային (լիդոկայինի հիդրոքլորիդ)</t>
  </si>
  <si>
    <t>100մգ/2մլ+100մգ/2մլ+1մգ/2մլ+20մգ/2մլ</t>
  </si>
  <si>
    <t>Մեզի ստերիլ տարա, 100 մլ</t>
  </si>
  <si>
    <t>13.08.2025թ.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</si>
</sst>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name val="Arial"/>
      <family val="2"/>
      <charset val="204"/>
    </font>
    <font>
      <b/>
      <sz val="10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sz val="8"/>
      <color theme="1"/>
      <name val="GHEA Grapalat"/>
      <family val="3"/>
    </font>
    <font>
      <sz val="9"/>
      <color rgb="FF000000"/>
      <name val="GHEA Grapalat"/>
      <family val="3"/>
    </font>
    <font>
      <sz val="8"/>
      <color rgb="FF000000"/>
      <name val="GHEA Grapalat"/>
      <family val="3"/>
    </font>
    <font>
      <b/>
      <sz val="8"/>
      <name val="GHEA Grapalat"/>
      <family val="3"/>
    </font>
    <font>
      <sz val="12"/>
      <name val="Arial LatArm"/>
      <family val="2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Arial Armenian"/>
      <family val="2"/>
    </font>
    <font>
      <sz val="10"/>
      <name val="Arial Armenian"/>
      <family val="2"/>
    </font>
    <font>
      <sz val="10"/>
      <color indexed="8"/>
      <name val="GHEA Grapalat"/>
      <family val="3"/>
    </font>
    <font>
      <sz val="10"/>
      <color theme="1"/>
      <name val="Calibri"/>
      <family val="2"/>
      <charset val="204"/>
      <scheme val="minor"/>
    </font>
    <font>
      <b/>
      <sz val="10"/>
      <color theme="1"/>
      <name val="Arial Armenian"/>
      <family val="2"/>
    </font>
    <font>
      <sz val="10"/>
      <name val="Arial LatArm"/>
      <family val="2"/>
    </font>
    <font>
      <b/>
      <sz val="10"/>
      <color theme="1"/>
      <name val="GHEA Grapalat"/>
      <family val="3"/>
    </font>
    <font>
      <sz val="10"/>
      <color theme="1"/>
      <name val="Arial AMU"/>
      <family val="2"/>
    </font>
    <font>
      <sz val="10"/>
      <color theme="1"/>
      <name val="Arial AM"/>
      <family val="2"/>
    </font>
    <font>
      <sz val="9"/>
      <name val="Arial Armenian"/>
      <family val="2"/>
    </font>
    <font>
      <sz val="8"/>
      <name val="Arial Armenian"/>
      <family val="2"/>
    </font>
    <font>
      <sz val="8"/>
      <color indexed="8"/>
      <name val="GHEA Grapalat"/>
      <family val="3"/>
    </font>
    <font>
      <b/>
      <sz val="9"/>
      <color theme="1"/>
      <name val="GHEA Grapalat"/>
      <family val="3"/>
    </font>
    <font>
      <sz val="7"/>
      <name val="Arial LatArm"/>
      <family val="2"/>
    </font>
    <font>
      <sz val="10"/>
      <color indexed="8"/>
      <name val="Arial"/>
      <family val="2"/>
    </font>
    <font>
      <sz val="9"/>
      <color indexed="8"/>
      <name val="GHEA Grapalat"/>
      <family val="3"/>
    </font>
    <font>
      <b/>
      <sz val="10"/>
      <name val="Arial Armenian"/>
      <family val="2"/>
    </font>
    <font>
      <sz val="9"/>
      <color theme="1"/>
      <name val="Arial Armenian"/>
      <family val="2"/>
    </font>
    <font>
      <sz val="10"/>
      <color rgb="FF000000"/>
      <name val="GHEA Grapalat"/>
      <family val="3"/>
    </font>
    <font>
      <sz val="8"/>
      <color theme="1"/>
      <name val="Arial Armenian"/>
      <family val="2"/>
    </font>
    <font>
      <sz val="8"/>
      <name val="Arial LatArm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</cellStyleXfs>
  <cellXfs count="27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1" applyFont="1" applyBorder="1" applyAlignment="1">
      <alignment wrapText="1"/>
    </xf>
    <xf numFmtId="0" fontId="7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right" textRotation="90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right" vertical="top" wrapText="1"/>
    </xf>
    <xf numFmtId="0" fontId="9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14" fillId="0" borderId="2" xfId="0" quotePrefix="1" applyFont="1" applyBorder="1" applyAlignment="1">
      <alignment horizontal="left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4" borderId="2" xfId="0" quotePrefix="1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Border="1"/>
    <xf numFmtId="49" fontId="11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2" fillId="0" borderId="0" xfId="0" applyFont="1" applyBorder="1"/>
    <xf numFmtId="0" fontId="16" fillId="0" borderId="2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17" fillId="0" borderId="0" xfId="4" applyFont="1" applyBorder="1" applyAlignment="1">
      <alignment horizontal="justify" wrapText="1"/>
    </xf>
    <xf numFmtId="49" fontId="12" fillId="4" borderId="9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right" vertical="center" wrapText="1"/>
    </xf>
    <xf numFmtId="49" fontId="13" fillId="0" borderId="3" xfId="0" applyNumberFormat="1" applyFont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righ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right" vertical="center" wrapText="1"/>
    </xf>
    <xf numFmtId="49" fontId="13" fillId="4" borderId="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right"/>
    </xf>
    <xf numFmtId="0" fontId="1" fillId="0" borderId="0" xfId="0" applyFont="1"/>
    <xf numFmtId="0" fontId="6" fillId="0" borderId="0" xfId="1" applyFont="1" applyBorder="1" applyAlignment="1">
      <alignment horizontal="right" vertical="center" wrapText="1"/>
    </xf>
    <xf numFmtId="0" fontId="1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19" fillId="0" borderId="6" xfId="0" applyFont="1" applyBorder="1" applyAlignment="1">
      <alignment vertical="center" wrapText="1"/>
    </xf>
    <xf numFmtId="0" fontId="20" fillId="0" borderId="0" xfId="0" applyFont="1"/>
    <xf numFmtId="49" fontId="21" fillId="0" borderId="2" xfId="3" applyNumberFormat="1" applyFont="1" applyFill="1" applyBorder="1" applyAlignment="1">
      <alignment horizontal="center" vertical="center" wrapText="1"/>
    </xf>
    <xf numFmtId="49" fontId="9" fillId="0" borderId="2" xfId="3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8" fillId="0" borderId="0" xfId="0" applyFont="1" applyBorder="1"/>
    <xf numFmtId="0" fontId="18" fillId="0" borderId="0" xfId="0" applyFont="1"/>
    <xf numFmtId="0" fontId="9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49" fontId="22" fillId="4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3" fillId="0" borderId="0" xfId="0" applyFont="1"/>
    <xf numFmtId="3" fontId="24" fillId="0" borderId="2" xfId="0" applyNumberFormat="1" applyFont="1" applyBorder="1" applyAlignment="1">
      <alignment horizontal="right" vertical="center" wrapText="1"/>
    </xf>
    <xf numFmtId="49" fontId="25" fillId="0" borderId="2" xfId="0" quotePrefix="1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right" vertical="center" wrapText="1"/>
    </xf>
    <xf numFmtId="49" fontId="25" fillId="0" borderId="2" xfId="0" applyNumberFormat="1" applyFont="1" applyFill="1" applyBorder="1" applyAlignment="1">
      <alignment horizontal="center" vertical="center"/>
    </xf>
    <xf numFmtId="49" fontId="25" fillId="4" borderId="2" xfId="0" applyNumberFormat="1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right" vertical="center" wrapText="1"/>
    </xf>
    <xf numFmtId="0" fontId="25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left" vertical="center" wrapText="1"/>
    </xf>
    <xf numFmtId="0" fontId="27" fillId="4" borderId="4" xfId="0" applyFont="1" applyFill="1" applyBorder="1" applyAlignment="1">
      <alignment horizontal="left" vertical="center" wrapText="1"/>
    </xf>
    <xf numFmtId="0" fontId="28" fillId="0" borderId="0" xfId="0" applyFont="1"/>
    <xf numFmtId="0" fontId="2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right" vertical="center" wrapText="1"/>
    </xf>
    <xf numFmtId="0" fontId="21" fillId="5" borderId="2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49" fontId="29" fillId="0" borderId="2" xfId="3" applyNumberFormat="1" applyFont="1" applyFill="1" applyBorder="1" applyAlignment="1">
      <alignment horizontal="center" vertical="center" wrapText="1"/>
    </xf>
    <xf numFmtId="49" fontId="12" fillId="0" borderId="2" xfId="3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9" fontId="30" fillId="0" borderId="2" xfId="3" applyNumberFormat="1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righ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right" vertical="center"/>
    </xf>
    <xf numFmtId="0" fontId="5" fillId="4" borderId="2" xfId="0" quotePrefix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right" vertical="center" wrapText="1"/>
    </xf>
    <xf numFmtId="0" fontId="5" fillId="4" borderId="2" xfId="0" quotePrefix="1" applyFont="1" applyFill="1" applyBorder="1" applyAlignment="1">
      <alignment horizontal="right" vertical="center"/>
    </xf>
    <xf numFmtId="49" fontId="11" fillId="4" borderId="2" xfId="0" applyNumberFormat="1" applyFont="1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right" vertical="center"/>
    </xf>
    <xf numFmtId="49" fontId="12" fillId="4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1" fontId="22" fillId="0" borderId="2" xfId="6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49" fontId="9" fillId="0" borderId="9" xfId="3" applyNumberFormat="1" applyFont="1" applyFill="1" applyBorder="1" applyAlignment="1">
      <alignment horizontal="center" vertical="center" wrapText="1"/>
    </xf>
    <xf numFmtId="49" fontId="9" fillId="0" borderId="6" xfId="3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/>
    </xf>
    <xf numFmtId="3" fontId="24" fillId="0" borderId="6" xfId="0" applyNumberFormat="1" applyFont="1" applyBorder="1" applyAlignment="1">
      <alignment horizontal="right" vertical="center" wrapText="1"/>
    </xf>
    <xf numFmtId="0" fontId="18" fillId="0" borderId="6" xfId="0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/>
    </xf>
    <xf numFmtId="0" fontId="20" fillId="4" borderId="3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2" fillId="4" borderId="0" xfId="0" applyFont="1" applyFill="1" applyBorder="1"/>
    <xf numFmtId="0" fontId="17" fillId="4" borderId="0" xfId="4" applyFont="1" applyFill="1" applyBorder="1" applyAlignment="1">
      <alignment horizontal="justify" wrapText="1"/>
    </xf>
    <xf numFmtId="0" fontId="2" fillId="4" borderId="0" xfId="0" applyFont="1" applyFill="1"/>
    <xf numFmtId="49" fontId="3" fillId="4" borderId="3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0" fontId="17" fillId="4" borderId="0" xfId="5" applyFont="1" applyFill="1" applyBorder="1"/>
    <xf numFmtId="49" fontId="11" fillId="4" borderId="11" xfId="0" applyNumberFormat="1" applyFont="1" applyFill="1" applyBorder="1" applyAlignment="1">
      <alignment horizontal="center" vertical="center" wrapText="1"/>
    </xf>
    <xf numFmtId="49" fontId="11" fillId="4" borderId="0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right" vertical="center" wrapText="1"/>
    </xf>
    <xf numFmtId="0" fontId="26" fillId="0" borderId="6" xfId="0" applyFont="1" applyBorder="1" applyAlignment="1">
      <alignment horizontal="right" vertical="center" wrapText="1"/>
    </xf>
    <xf numFmtId="0" fontId="25" fillId="0" borderId="6" xfId="0" applyFont="1" applyBorder="1" applyAlignment="1">
      <alignment horizontal="right" vertical="center" wrapText="1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6" fillId="0" borderId="0" xfId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vertical="top" wrapText="1"/>
    </xf>
    <xf numFmtId="0" fontId="13" fillId="4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6" fillId="0" borderId="0" xfId="0" applyFont="1" applyBorder="1" applyAlignment="1">
      <alignment wrapText="1"/>
    </xf>
    <xf numFmtId="0" fontId="31" fillId="0" borderId="2" xfId="0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3" fontId="23" fillId="0" borderId="0" xfId="0" applyNumberFormat="1" applyFont="1"/>
    <xf numFmtId="49" fontId="11" fillId="0" borderId="2" xfId="3" applyNumberFormat="1" applyFont="1" applyFill="1" applyBorder="1" applyAlignment="1">
      <alignment horizontal="center" vertical="center" wrapText="1"/>
    </xf>
    <xf numFmtId="49" fontId="29" fillId="0" borderId="4" xfId="3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3" fontId="20" fillId="0" borderId="2" xfId="0" applyNumberFormat="1" applyFont="1" applyBorder="1" applyAlignment="1">
      <alignment horizontal="righ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5" fillId="3" borderId="3" xfId="0" quotePrefix="1" applyFont="1" applyFill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/>
    </xf>
    <xf numFmtId="0" fontId="38" fillId="0" borderId="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35" fillId="4" borderId="2" xfId="0" applyFont="1" applyFill="1" applyBorder="1" applyAlignment="1">
      <alignment horizontal="left" vertical="center" wrapText="1"/>
    </xf>
    <xf numFmtId="0" fontId="37" fillId="0" borderId="3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left" vertical="center" wrapText="1"/>
    </xf>
    <xf numFmtId="0" fontId="9" fillId="0" borderId="0" xfId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9" fillId="4" borderId="2" xfId="0" applyFont="1" applyFill="1" applyBorder="1" applyAlignment="1">
      <alignment vertical="center" wrapText="1"/>
    </xf>
    <xf numFmtId="0" fontId="9" fillId="4" borderId="2" xfId="4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4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9" fillId="4" borderId="2" xfId="5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2" xfId="0" applyFont="1" applyFill="1" applyBorder="1" applyAlignment="1">
      <alignment wrapText="1"/>
    </xf>
    <xf numFmtId="0" fontId="9" fillId="0" borderId="3" xfId="4" applyFont="1" applyBorder="1" applyAlignment="1">
      <alignment horizontal="left" vertical="center" wrapText="1"/>
    </xf>
    <xf numFmtId="0" fontId="9" fillId="0" borderId="4" xfId="4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0" xfId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6" fillId="0" borderId="0" xfId="1" applyFont="1" applyBorder="1" applyAlignment="1">
      <alignment horizontal="right" wrapText="1"/>
    </xf>
    <xf numFmtId="0" fontId="35" fillId="4" borderId="9" xfId="0" applyFont="1" applyFill="1" applyBorder="1" applyAlignment="1">
      <alignment horizontal="left" vertical="center" wrapText="1"/>
    </xf>
    <xf numFmtId="0" fontId="35" fillId="4" borderId="7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right" vertical="center" wrapText="1"/>
    </xf>
    <xf numFmtId="0" fontId="36" fillId="0" borderId="5" xfId="0" applyFont="1" applyBorder="1" applyAlignment="1">
      <alignment horizontal="right" vertical="center" wrapText="1"/>
    </xf>
    <xf numFmtId="0" fontId="36" fillId="0" borderId="4" xfId="0" applyFont="1" applyBorder="1" applyAlignment="1">
      <alignment horizontal="right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2" borderId="9" xfId="0" quotePrefix="1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left" vertical="center" wrapText="1"/>
    </xf>
    <xf numFmtId="0" fontId="27" fillId="4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12" xfId="0" quotePrefix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/>
    </xf>
  </cellXfs>
  <cellStyles count="7">
    <cellStyle name="Normal 2" xfId="3"/>
    <cellStyle name="Normal 4" xfId="2"/>
    <cellStyle name="Normal_Sheet1_1" xfId="5"/>
    <cellStyle name="Normal_Sheet4" xfId="4"/>
    <cellStyle name="Обычный" xfId="0" builtinId="0"/>
    <cellStyle name="Обычный 2 2" xfId="1"/>
    <cellStyle name="Обычный 5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5"/>
  <sheetViews>
    <sheetView tabSelected="1" topLeftCell="A28" zoomScale="130" zoomScaleNormal="130" workbookViewId="0">
      <selection activeCell="H34" sqref="H34"/>
    </sheetView>
  </sheetViews>
  <sheetFormatPr defaultRowHeight="15"/>
  <cols>
    <col min="1" max="1" width="3.28515625" customWidth="1"/>
    <col min="2" max="2" width="10.42578125" style="84" customWidth="1"/>
    <col min="3" max="3" width="27.7109375" customWidth="1"/>
    <col min="4" max="4" width="15.140625" customWidth="1"/>
    <col min="5" max="5" width="6" customWidth="1"/>
    <col min="6" max="6" width="8" style="195" customWidth="1"/>
    <col min="7" max="7" width="9.85546875" customWidth="1"/>
    <col min="8" max="8" width="11" customWidth="1"/>
    <col min="9" max="9" width="5.85546875" style="85" customWidth="1"/>
    <col min="11" max="11" width="9.85546875" bestFit="1" customWidth="1"/>
  </cols>
  <sheetData>
    <row r="1" spans="1:9" ht="16.5">
      <c r="A1" s="1"/>
      <c r="B1" s="2"/>
      <c r="C1" s="3"/>
      <c r="D1" s="3"/>
      <c r="E1" s="4"/>
      <c r="F1" s="191"/>
      <c r="G1" s="5"/>
      <c r="H1" s="238" t="s">
        <v>0</v>
      </c>
      <c r="I1" s="238"/>
    </row>
    <row r="2" spans="1:9" ht="25.5" customHeight="1">
      <c r="A2" s="1"/>
      <c r="B2" s="2"/>
      <c r="C2" s="223" t="s">
        <v>1</v>
      </c>
      <c r="D2" s="223"/>
      <c r="E2" s="223"/>
      <c r="F2" s="223"/>
      <c r="G2" s="223"/>
      <c r="H2" s="223"/>
      <c r="I2" s="223"/>
    </row>
    <row r="3" spans="1:9" s="86" customFormat="1" ht="18" customHeight="1">
      <c r="A3" s="6"/>
      <c r="B3" s="252" t="s">
        <v>2</v>
      </c>
      <c r="C3" s="252"/>
      <c r="D3" s="252"/>
      <c r="E3" s="252"/>
      <c r="F3" s="252"/>
      <c r="G3" s="252"/>
      <c r="H3" s="252"/>
      <c r="I3" s="252"/>
    </row>
    <row r="4" spans="1:9" s="86" customFormat="1" ht="16.5">
      <c r="A4" s="6"/>
      <c r="B4" s="6"/>
      <c r="C4" s="87"/>
      <c r="D4" s="87"/>
      <c r="E4" s="239" t="s">
        <v>3</v>
      </c>
      <c r="F4" s="239"/>
      <c r="G4" s="239"/>
      <c r="H4" s="239"/>
      <c r="I4" s="239"/>
    </row>
    <row r="5" spans="1:9" s="86" customFormat="1" ht="16.5">
      <c r="A5" s="6"/>
      <c r="B5" s="6"/>
      <c r="C5" s="87"/>
      <c r="D5" s="87"/>
      <c r="E5" s="87"/>
      <c r="F5" s="179"/>
      <c r="G5" s="239" t="s">
        <v>800</v>
      </c>
      <c r="H5" s="239"/>
      <c r="I5" s="239"/>
    </row>
    <row r="6" spans="1:9" ht="17.25">
      <c r="A6" s="240" t="s">
        <v>790</v>
      </c>
      <c r="B6" s="240"/>
      <c r="C6" s="240"/>
      <c r="D6" s="240"/>
      <c r="E6" s="240"/>
      <c r="F6" s="240"/>
      <c r="G6" s="240"/>
      <c r="H6" s="240"/>
      <c r="I6" s="240"/>
    </row>
    <row r="7" spans="1:9" ht="17.25">
      <c r="A7" s="241" t="s">
        <v>4</v>
      </c>
      <c r="B7" s="240"/>
      <c r="C7" s="240"/>
      <c r="D7" s="240"/>
      <c r="E7" s="240"/>
      <c r="F7" s="240"/>
      <c r="G7" s="240"/>
      <c r="H7" s="240"/>
      <c r="I7" s="240"/>
    </row>
    <row r="8" spans="1:9" ht="17.25">
      <c r="A8" s="7" t="s">
        <v>5</v>
      </c>
      <c r="B8" s="8"/>
      <c r="C8" s="7"/>
      <c r="D8" s="7"/>
      <c r="E8" s="7"/>
      <c r="F8" s="192"/>
      <c r="G8" s="9"/>
      <c r="H8" s="7"/>
      <c r="I8" s="10"/>
    </row>
    <row r="9" spans="1:9" ht="16.5">
      <c r="A9" s="11"/>
      <c r="B9" s="12"/>
      <c r="C9" s="13"/>
      <c r="D9" s="13"/>
      <c r="E9" s="11"/>
      <c r="F9" s="180"/>
      <c r="G9" s="14"/>
      <c r="H9" s="11"/>
      <c r="I9" s="14"/>
    </row>
    <row r="10" spans="1:9" ht="125.25">
      <c r="A10" s="15" t="s">
        <v>6</v>
      </c>
      <c r="B10" s="16" t="s">
        <v>7</v>
      </c>
      <c r="C10" s="242" t="s">
        <v>8</v>
      </c>
      <c r="D10" s="243"/>
      <c r="E10" s="17" t="s">
        <v>9</v>
      </c>
      <c r="F10" s="181" t="s">
        <v>10</v>
      </c>
      <c r="G10" s="18" t="s">
        <v>11</v>
      </c>
      <c r="H10" s="17" t="s">
        <v>12</v>
      </c>
      <c r="I10" s="18" t="s">
        <v>13</v>
      </c>
    </row>
    <row r="11" spans="1:9" ht="16.5">
      <c r="A11" s="19">
        <v>1</v>
      </c>
      <c r="B11" s="20">
        <v>2</v>
      </c>
      <c r="C11" s="244">
        <v>3</v>
      </c>
      <c r="D11" s="245"/>
      <c r="E11" s="21">
        <v>4</v>
      </c>
      <c r="F11" s="182">
        <v>5</v>
      </c>
      <c r="G11" s="22">
        <v>6</v>
      </c>
      <c r="H11" s="23">
        <v>7</v>
      </c>
      <c r="I11" s="24">
        <v>8</v>
      </c>
    </row>
    <row r="12" spans="1:9" ht="17.25">
      <c r="A12" s="246" t="s">
        <v>14</v>
      </c>
      <c r="B12" s="247"/>
      <c r="C12" s="247"/>
      <c r="D12" s="247"/>
      <c r="E12" s="247"/>
      <c r="F12" s="247"/>
      <c r="G12" s="247"/>
      <c r="H12" s="247"/>
      <c r="I12" s="248"/>
    </row>
    <row r="13" spans="1:9">
      <c r="A13" s="25"/>
      <c r="B13" s="26">
        <v>33600000</v>
      </c>
      <c r="C13" s="228" t="s">
        <v>15</v>
      </c>
      <c r="D13" s="229"/>
      <c r="E13" s="229"/>
      <c r="F13" s="231"/>
      <c r="G13" s="229"/>
      <c r="H13" s="229"/>
      <c r="I13" s="232"/>
    </row>
    <row r="14" spans="1:9" ht="25.5">
      <c r="A14" s="27">
        <v>1</v>
      </c>
      <c r="B14" s="27">
        <v>33691195</v>
      </c>
      <c r="C14" s="28" t="s">
        <v>16</v>
      </c>
      <c r="D14" s="29" t="s">
        <v>17</v>
      </c>
      <c r="E14" s="30" t="s">
        <v>18</v>
      </c>
      <c r="F14" s="35" t="s">
        <v>19</v>
      </c>
      <c r="G14" s="89">
        <f>H14/I14</f>
        <v>42</v>
      </c>
      <c r="H14" s="90">
        <v>84000</v>
      </c>
      <c r="I14" s="31">
        <v>2000</v>
      </c>
    </row>
    <row r="15" spans="1:9" ht="25.5">
      <c r="A15" s="27">
        <v>2</v>
      </c>
      <c r="B15" s="27">
        <v>33661136</v>
      </c>
      <c r="C15" s="28" t="s">
        <v>20</v>
      </c>
      <c r="D15" s="27" t="s">
        <v>21</v>
      </c>
      <c r="E15" s="30" t="s">
        <v>18</v>
      </c>
      <c r="F15" s="36" t="s">
        <v>19</v>
      </c>
      <c r="G15" s="89">
        <f t="shared" ref="G15:G79" si="0">H15/I15</f>
        <v>9.5</v>
      </c>
      <c r="H15" s="90">
        <v>57000</v>
      </c>
      <c r="I15" s="32">
        <v>6000</v>
      </c>
    </row>
    <row r="16" spans="1:9" ht="22.5" customHeight="1">
      <c r="A16" s="27">
        <v>3</v>
      </c>
      <c r="B16" s="27">
        <v>33661136</v>
      </c>
      <c r="C16" s="28" t="s">
        <v>20</v>
      </c>
      <c r="D16" s="29" t="s">
        <v>22</v>
      </c>
      <c r="E16" s="30" t="s">
        <v>18</v>
      </c>
      <c r="F16" s="35" t="s">
        <v>23</v>
      </c>
      <c r="G16" s="89">
        <f t="shared" si="0"/>
        <v>217.5</v>
      </c>
      <c r="H16" s="90">
        <v>870000</v>
      </c>
      <c r="I16" s="33">
        <v>4000</v>
      </c>
    </row>
    <row r="17" spans="1:9" ht="27">
      <c r="A17" s="27">
        <v>4</v>
      </c>
      <c r="B17" s="27">
        <v>33661161</v>
      </c>
      <c r="C17" s="28" t="s">
        <v>24</v>
      </c>
      <c r="D17" s="29" t="s">
        <v>25</v>
      </c>
      <c r="E17" s="30" t="s">
        <v>18</v>
      </c>
      <c r="F17" s="35" t="s">
        <v>19</v>
      </c>
      <c r="G17" s="89">
        <f t="shared" si="0"/>
        <v>446.4</v>
      </c>
      <c r="H17" s="90">
        <v>124992</v>
      </c>
      <c r="I17" s="31">
        <v>280</v>
      </c>
    </row>
    <row r="18" spans="1:9" ht="27">
      <c r="A18" s="27">
        <v>5</v>
      </c>
      <c r="B18" s="27">
        <v>33661139</v>
      </c>
      <c r="C18" s="28" t="s">
        <v>26</v>
      </c>
      <c r="D18" s="27" t="s">
        <v>27</v>
      </c>
      <c r="E18" s="30" t="s">
        <v>18</v>
      </c>
      <c r="F18" s="36" t="s">
        <v>19</v>
      </c>
      <c r="G18" s="89">
        <f t="shared" si="0"/>
        <v>13.5</v>
      </c>
      <c r="H18" s="90">
        <v>81000</v>
      </c>
      <c r="I18" s="34">
        <v>6000</v>
      </c>
    </row>
    <row r="19" spans="1:9" ht="31.5" customHeight="1">
      <c r="A19" s="27">
        <v>6</v>
      </c>
      <c r="B19" s="27">
        <v>33661139</v>
      </c>
      <c r="C19" s="28" t="s">
        <v>26</v>
      </c>
      <c r="D19" s="29" t="s">
        <v>28</v>
      </c>
      <c r="E19" s="30" t="s">
        <v>18</v>
      </c>
      <c r="F19" s="35" t="s">
        <v>23</v>
      </c>
      <c r="G19" s="89">
        <f t="shared" si="0"/>
        <v>100</v>
      </c>
      <c r="H19" s="90">
        <v>300000</v>
      </c>
      <c r="I19" s="31">
        <v>3000</v>
      </c>
    </row>
    <row r="20" spans="1:9" ht="25.5">
      <c r="A20" s="27">
        <v>7</v>
      </c>
      <c r="B20" s="27">
        <v>33691197</v>
      </c>
      <c r="C20" s="28" t="s">
        <v>29</v>
      </c>
      <c r="D20" s="29" t="s">
        <v>30</v>
      </c>
      <c r="E20" s="30" t="s">
        <v>18</v>
      </c>
      <c r="F20" s="35" t="s">
        <v>19</v>
      </c>
      <c r="G20" s="89">
        <f t="shared" si="0"/>
        <v>29.1</v>
      </c>
      <c r="H20" s="90">
        <v>29100</v>
      </c>
      <c r="I20" s="31">
        <v>1000</v>
      </c>
    </row>
    <row r="21" spans="1:9" ht="25.5">
      <c r="A21" s="27">
        <v>8</v>
      </c>
      <c r="B21" s="27">
        <v>33691197</v>
      </c>
      <c r="C21" s="28" t="s">
        <v>29</v>
      </c>
      <c r="D21" s="29" t="s">
        <v>30</v>
      </c>
      <c r="E21" s="30" t="s">
        <v>18</v>
      </c>
      <c r="F21" s="35" t="s">
        <v>19</v>
      </c>
      <c r="G21" s="89">
        <v>35</v>
      </c>
      <c r="H21" s="90">
        <v>70000</v>
      </c>
      <c r="I21" s="31">
        <v>2000</v>
      </c>
    </row>
    <row r="22" spans="1:9" ht="40.5">
      <c r="A22" s="27">
        <v>9</v>
      </c>
      <c r="B22" s="27">
        <v>33661134</v>
      </c>
      <c r="C22" s="28" t="s">
        <v>31</v>
      </c>
      <c r="D22" s="29" t="s">
        <v>32</v>
      </c>
      <c r="E22" s="30" t="s">
        <v>18</v>
      </c>
      <c r="F22" s="36" t="s">
        <v>19</v>
      </c>
      <c r="G22" s="89">
        <f t="shared" si="0"/>
        <v>7.5</v>
      </c>
      <c r="H22" s="90">
        <v>45000</v>
      </c>
      <c r="I22" s="31">
        <v>6000</v>
      </c>
    </row>
    <row r="23" spans="1:9" ht="25.5">
      <c r="A23" s="27">
        <v>10</v>
      </c>
      <c r="B23" s="27">
        <v>33691176</v>
      </c>
      <c r="C23" s="28" t="s">
        <v>33</v>
      </c>
      <c r="D23" s="29" t="s">
        <v>34</v>
      </c>
      <c r="E23" s="30" t="s">
        <v>18</v>
      </c>
      <c r="F23" s="35" t="s">
        <v>19</v>
      </c>
      <c r="G23" s="89">
        <f t="shared" si="0"/>
        <v>24</v>
      </c>
      <c r="H23" s="90">
        <v>72000</v>
      </c>
      <c r="I23" s="31">
        <v>3000</v>
      </c>
    </row>
    <row r="24" spans="1:9" ht="25.5">
      <c r="A24" s="27">
        <v>11</v>
      </c>
      <c r="B24" s="27">
        <v>33661137</v>
      </c>
      <c r="C24" s="28" t="s">
        <v>35</v>
      </c>
      <c r="D24" s="27" t="s">
        <v>36</v>
      </c>
      <c r="E24" s="30" t="s">
        <v>18</v>
      </c>
      <c r="F24" s="36" t="s">
        <v>19</v>
      </c>
      <c r="G24" s="89">
        <v>16</v>
      </c>
      <c r="H24" s="90">
        <f>G24*I24</f>
        <v>8064</v>
      </c>
      <c r="I24" s="31">
        <v>504</v>
      </c>
    </row>
    <row r="25" spans="1:9" ht="25.5">
      <c r="A25" s="27">
        <v>12</v>
      </c>
      <c r="B25" s="27">
        <v>33691176</v>
      </c>
      <c r="C25" s="37" t="s">
        <v>37</v>
      </c>
      <c r="D25" s="38" t="s">
        <v>38</v>
      </c>
      <c r="E25" s="30" t="s">
        <v>18</v>
      </c>
      <c r="F25" s="36" t="s">
        <v>19</v>
      </c>
      <c r="G25" s="89">
        <f t="shared" si="0"/>
        <v>138</v>
      </c>
      <c r="H25" s="90">
        <v>8280</v>
      </c>
      <c r="I25" s="33">
        <v>60</v>
      </c>
    </row>
    <row r="26" spans="1:9" ht="27">
      <c r="A26" s="27">
        <v>13</v>
      </c>
      <c r="B26" s="27">
        <v>33661141</v>
      </c>
      <c r="C26" s="39" t="s">
        <v>39</v>
      </c>
      <c r="D26" s="29" t="s">
        <v>40</v>
      </c>
      <c r="E26" s="30" t="s">
        <v>18</v>
      </c>
      <c r="F26" s="35" t="s">
        <v>41</v>
      </c>
      <c r="G26" s="89">
        <f t="shared" si="0"/>
        <v>1600</v>
      </c>
      <c r="H26" s="90">
        <v>32000</v>
      </c>
      <c r="I26" s="33">
        <v>20</v>
      </c>
    </row>
    <row r="27" spans="1:9" ht="67.5">
      <c r="A27" s="27">
        <v>14</v>
      </c>
      <c r="B27" s="40">
        <v>33691194</v>
      </c>
      <c r="C27" s="41" t="s">
        <v>42</v>
      </c>
      <c r="D27" s="42" t="s">
        <v>43</v>
      </c>
      <c r="E27" s="30" t="s">
        <v>18</v>
      </c>
      <c r="F27" s="35" t="s">
        <v>19</v>
      </c>
      <c r="G27" s="89">
        <f t="shared" si="0"/>
        <v>6.5</v>
      </c>
      <c r="H27" s="90">
        <v>13000</v>
      </c>
      <c r="I27" s="32">
        <v>2000</v>
      </c>
    </row>
    <row r="28" spans="1:9" ht="27">
      <c r="A28" s="27">
        <v>15</v>
      </c>
      <c r="B28" s="43">
        <v>33691197</v>
      </c>
      <c r="C28" s="41" t="s">
        <v>44</v>
      </c>
      <c r="D28" s="44" t="s">
        <v>45</v>
      </c>
      <c r="E28" s="30" t="s">
        <v>18</v>
      </c>
      <c r="F28" s="35" t="s">
        <v>46</v>
      </c>
      <c r="G28" s="89">
        <f t="shared" si="0"/>
        <v>4620</v>
      </c>
      <c r="H28" s="90">
        <v>9240</v>
      </c>
      <c r="I28" s="32">
        <v>2</v>
      </c>
    </row>
    <row r="29" spans="1:9" ht="24" customHeight="1">
      <c r="A29" s="27">
        <v>16</v>
      </c>
      <c r="B29" s="43">
        <v>33691197</v>
      </c>
      <c r="C29" s="37" t="s">
        <v>29</v>
      </c>
      <c r="D29" s="38" t="s">
        <v>47</v>
      </c>
      <c r="E29" s="30" t="s">
        <v>18</v>
      </c>
      <c r="F29" s="79" t="s">
        <v>41</v>
      </c>
      <c r="G29" s="89">
        <f t="shared" si="0"/>
        <v>400</v>
      </c>
      <c r="H29" s="90">
        <v>400000</v>
      </c>
      <c r="I29" s="33">
        <v>1000</v>
      </c>
    </row>
    <row r="30" spans="1:9" ht="40.5">
      <c r="A30" s="27">
        <v>17</v>
      </c>
      <c r="B30" s="45">
        <v>33661140</v>
      </c>
      <c r="C30" s="46" t="s">
        <v>48</v>
      </c>
      <c r="D30" s="45" t="s">
        <v>49</v>
      </c>
      <c r="E30" s="30" t="s">
        <v>18</v>
      </c>
      <c r="F30" s="47" t="s">
        <v>41</v>
      </c>
      <c r="G30" s="89">
        <f t="shared" si="0"/>
        <v>350</v>
      </c>
      <c r="H30" s="90">
        <v>350000</v>
      </c>
      <c r="I30" s="33">
        <v>1000</v>
      </c>
    </row>
    <row r="31" spans="1:9" ht="27">
      <c r="A31" s="27">
        <v>18</v>
      </c>
      <c r="B31" s="27">
        <v>33691226</v>
      </c>
      <c r="C31" s="28" t="s">
        <v>50</v>
      </c>
      <c r="D31" s="29" t="s">
        <v>51</v>
      </c>
      <c r="E31" s="30" t="s">
        <v>18</v>
      </c>
      <c r="F31" s="35" t="s">
        <v>41</v>
      </c>
      <c r="G31" s="89">
        <f t="shared" si="0"/>
        <v>195.99</v>
      </c>
      <c r="H31" s="90">
        <v>19599</v>
      </c>
      <c r="I31" s="31">
        <v>100</v>
      </c>
    </row>
    <row r="32" spans="1:9" ht="27">
      <c r="A32" s="27">
        <v>19</v>
      </c>
      <c r="B32" s="27">
        <v>33691226</v>
      </c>
      <c r="C32" s="28" t="s">
        <v>50</v>
      </c>
      <c r="D32" s="29" t="s">
        <v>52</v>
      </c>
      <c r="E32" s="30" t="s">
        <v>18</v>
      </c>
      <c r="F32" s="35" t="s">
        <v>19</v>
      </c>
      <c r="G32" s="89">
        <f t="shared" si="0"/>
        <v>80</v>
      </c>
      <c r="H32" s="90">
        <v>40000</v>
      </c>
      <c r="I32" s="31">
        <v>500</v>
      </c>
    </row>
    <row r="33" spans="1:9" ht="27">
      <c r="A33" s="27">
        <v>20</v>
      </c>
      <c r="B33" s="27">
        <v>33661162</v>
      </c>
      <c r="C33" s="48" t="s">
        <v>53</v>
      </c>
      <c r="D33" s="29" t="s">
        <v>54</v>
      </c>
      <c r="E33" s="30" t="s">
        <v>18</v>
      </c>
      <c r="F33" s="35" t="s">
        <v>46</v>
      </c>
      <c r="G33" s="89">
        <v>65000</v>
      </c>
      <c r="H33" s="90">
        <f>I33*G33</f>
        <v>3900000</v>
      </c>
      <c r="I33" s="31">
        <v>60</v>
      </c>
    </row>
    <row r="34" spans="1:9" ht="25.5">
      <c r="A34" s="27">
        <v>21</v>
      </c>
      <c r="B34" s="27">
        <v>33691176</v>
      </c>
      <c r="C34" s="28" t="s">
        <v>55</v>
      </c>
      <c r="D34" s="49" t="s">
        <v>56</v>
      </c>
      <c r="E34" s="30" t="s">
        <v>18</v>
      </c>
      <c r="F34" s="36" t="s">
        <v>19</v>
      </c>
      <c r="G34" s="89">
        <f t="shared" si="0"/>
        <v>141.9</v>
      </c>
      <c r="H34" s="90">
        <v>212850</v>
      </c>
      <c r="I34" s="33">
        <v>1500</v>
      </c>
    </row>
    <row r="35" spans="1:9" ht="27">
      <c r="A35" s="27">
        <v>22</v>
      </c>
      <c r="B35" s="27">
        <v>33661161</v>
      </c>
      <c r="C35" s="28" t="s">
        <v>24</v>
      </c>
      <c r="D35" s="29" t="s">
        <v>57</v>
      </c>
      <c r="E35" s="30" t="s">
        <v>18</v>
      </c>
      <c r="F35" s="35" t="s">
        <v>19</v>
      </c>
      <c r="G35" s="89">
        <f t="shared" si="0"/>
        <v>70</v>
      </c>
      <c r="H35" s="90">
        <v>42000</v>
      </c>
      <c r="I35" s="31">
        <v>600</v>
      </c>
    </row>
    <row r="36" spans="1:9" ht="27">
      <c r="A36" s="27">
        <v>23</v>
      </c>
      <c r="B36" s="27">
        <v>33661129</v>
      </c>
      <c r="C36" s="28" t="s">
        <v>58</v>
      </c>
      <c r="D36" s="29" t="s">
        <v>59</v>
      </c>
      <c r="E36" s="30" t="s">
        <v>18</v>
      </c>
      <c r="F36" s="36" t="s">
        <v>19</v>
      </c>
      <c r="G36" s="89">
        <f t="shared" si="0"/>
        <v>40</v>
      </c>
      <c r="H36" s="90">
        <v>120000</v>
      </c>
      <c r="I36" s="31">
        <v>3000</v>
      </c>
    </row>
    <row r="37" spans="1:9" ht="25.5">
      <c r="A37" s="27">
        <v>24</v>
      </c>
      <c r="B37" s="50">
        <v>33661142</v>
      </c>
      <c r="C37" s="28" t="s">
        <v>60</v>
      </c>
      <c r="D37" s="29" t="s">
        <v>30</v>
      </c>
      <c r="E37" s="30" t="s">
        <v>18</v>
      </c>
      <c r="F37" s="35" t="s">
        <v>19</v>
      </c>
      <c r="G37" s="89">
        <f t="shared" si="0"/>
        <v>10</v>
      </c>
      <c r="H37" s="90">
        <v>2000</v>
      </c>
      <c r="I37" s="31">
        <v>200</v>
      </c>
    </row>
    <row r="38" spans="1:9" ht="27">
      <c r="A38" s="27">
        <v>25</v>
      </c>
      <c r="B38" s="27">
        <v>33691176</v>
      </c>
      <c r="C38" s="39" t="s">
        <v>61</v>
      </c>
      <c r="D38" s="51" t="s">
        <v>62</v>
      </c>
      <c r="E38" s="30" t="s">
        <v>18</v>
      </c>
      <c r="F38" s="35" t="s">
        <v>19</v>
      </c>
      <c r="G38" s="89">
        <f t="shared" si="0"/>
        <v>131.1</v>
      </c>
      <c r="H38" s="90">
        <v>31464</v>
      </c>
      <c r="I38" s="33">
        <v>240</v>
      </c>
    </row>
    <row r="39" spans="1:9" ht="25.5">
      <c r="A39" s="27">
        <v>26</v>
      </c>
      <c r="B39" s="27">
        <v>33691176</v>
      </c>
      <c r="C39" s="52" t="s">
        <v>63</v>
      </c>
      <c r="D39" s="27" t="s">
        <v>64</v>
      </c>
      <c r="E39" s="30" t="s">
        <v>18</v>
      </c>
      <c r="F39" s="36" t="s">
        <v>19</v>
      </c>
      <c r="G39" s="89">
        <f t="shared" si="0"/>
        <v>160</v>
      </c>
      <c r="H39" s="90">
        <v>32000</v>
      </c>
      <c r="I39" s="32">
        <v>200</v>
      </c>
    </row>
    <row r="40" spans="1:9" ht="24" customHeight="1">
      <c r="A40" s="27">
        <v>27</v>
      </c>
      <c r="B40" s="27">
        <v>33691176</v>
      </c>
      <c r="C40" s="28" t="s">
        <v>63</v>
      </c>
      <c r="D40" s="27" t="s">
        <v>65</v>
      </c>
      <c r="E40" s="30" t="s">
        <v>18</v>
      </c>
      <c r="F40" s="36" t="s">
        <v>41</v>
      </c>
      <c r="G40" s="89">
        <f t="shared" si="0"/>
        <v>1200</v>
      </c>
      <c r="H40" s="90">
        <v>115200</v>
      </c>
      <c r="I40" s="34">
        <v>96</v>
      </c>
    </row>
    <row r="41" spans="1:9" ht="27">
      <c r="A41" s="27">
        <v>28</v>
      </c>
      <c r="B41" s="27">
        <v>33661128</v>
      </c>
      <c r="C41" s="28" t="s">
        <v>66</v>
      </c>
      <c r="D41" s="27" t="s">
        <v>67</v>
      </c>
      <c r="E41" s="30" t="s">
        <v>18</v>
      </c>
      <c r="F41" s="36" t="s">
        <v>19</v>
      </c>
      <c r="G41" s="89">
        <f t="shared" si="0"/>
        <v>20.399999999999999</v>
      </c>
      <c r="H41" s="90">
        <v>40800</v>
      </c>
      <c r="I41" s="32">
        <v>2000</v>
      </c>
    </row>
    <row r="42" spans="1:9" ht="27">
      <c r="A42" s="27">
        <v>29</v>
      </c>
      <c r="B42" s="27">
        <v>33691176</v>
      </c>
      <c r="C42" s="28" t="s">
        <v>68</v>
      </c>
      <c r="D42" s="27" t="s">
        <v>69</v>
      </c>
      <c r="E42" s="30" t="s">
        <v>18</v>
      </c>
      <c r="F42" s="35" t="s">
        <v>19</v>
      </c>
      <c r="G42" s="89">
        <f t="shared" si="0"/>
        <v>67.320000000000007</v>
      </c>
      <c r="H42" s="90">
        <v>24235.200000000001</v>
      </c>
      <c r="I42" s="31">
        <v>360</v>
      </c>
    </row>
    <row r="43" spans="1:9" ht="27">
      <c r="A43" s="27">
        <v>30</v>
      </c>
      <c r="B43" s="27">
        <v>33691196</v>
      </c>
      <c r="C43" s="28" t="s">
        <v>70</v>
      </c>
      <c r="D43" s="29" t="s">
        <v>71</v>
      </c>
      <c r="E43" s="30" t="s">
        <v>18</v>
      </c>
      <c r="F43" s="35" t="s">
        <v>19</v>
      </c>
      <c r="G43" s="89">
        <f t="shared" si="0"/>
        <v>214.99999714285715</v>
      </c>
      <c r="H43" s="90">
        <v>752499.99</v>
      </c>
      <c r="I43" s="31">
        <v>3500</v>
      </c>
    </row>
    <row r="44" spans="1:9" ht="43.5" customHeight="1">
      <c r="A44" s="27">
        <v>31</v>
      </c>
      <c r="B44" s="27">
        <v>33691196</v>
      </c>
      <c r="C44" s="28" t="s">
        <v>72</v>
      </c>
      <c r="D44" s="29" t="s">
        <v>73</v>
      </c>
      <c r="E44" s="30" t="s">
        <v>18</v>
      </c>
      <c r="F44" s="36" t="s">
        <v>23</v>
      </c>
      <c r="G44" s="89">
        <f t="shared" si="0"/>
        <v>4000</v>
      </c>
      <c r="H44" s="90">
        <v>80000</v>
      </c>
      <c r="I44" s="31">
        <v>20</v>
      </c>
    </row>
    <row r="45" spans="1:9" ht="25.5">
      <c r="A45" s="27">
        <v>32</v>
      </c>
      <c r="B45" s="27">
        <v>33691176</v>
      </c>
      <c r="C45" s="28" t="s">
        <v>74</v>
      </c>
      <c r="D45" s="29" t="s">
        <v>75</v>
      </c>
      <c r="E45" s="30" t="s">
        <v>18</v>
      </c>
      <c r="F45" s="35" t="s">
        <v>19</v>
      </c>
      <c r="G45" s="89">
        <f t="shared" si="0"/>
        <v>300</v>
      </c>
      <c r="H45" s="90">
        <v>300000</v>
      </c>
      <c r="I45" s="31">
        <v>1000</v>
      </c>
    </row>
    <row r="46" spans="1:9" ht="40.5">
      <c r="A46" s="27">
        <v>33</v>
      </c>
      <c r="B46" s="53" t="s">
        <v>76</v>
      </c>
      <c r="C46" s="54" t="s">
        <v>77</v>
      </c>
      <c r="D46" s="55" t="s">
        <v>78</v>
      </c>
      <c r="E46" s="30" t="s">
        <v>18</v>
      </c>
      <c r="F46" s="35" t="s">
        <v>79</v>
      </c>
      <c r="G46" s="89">
        <f t="shared" si="0"/>
        <v>1000</v>
      </c>
      <c r="H46" s="90">
        <v>84000</v>
      </c>
      <c r="I46" s="31">
        <v>84</v>
      </c>
    </row>
    <row r="47" spans="1:9" ht="25.5">
      <c r="A47" s="27">
        <v>34</v>
      </c>
      <c r="B47" s="50">
        <v>33651280</v>
      </c>
      <c r="C47" s="56" t="s">
        <v>80</v>
      </c>
      <c r="D47" s="29" t="s">
        <v>75</v>
      </c>
      <c r="E47" s="30" t="s">
        <v>18</v>
      </c>
      <c r="F47" s="35" t="s">
        <v>79</v>
      </c>
      <c r="G47" s="89">
        <f t="shared" si="0"/>
        <v>137.5</v>
      </c>
      <c r="H47" s="90">
        <v>41250</v>
      </c>
      <c r="I47" s="33">
        <v>300</v>
      </c>
    </row>
    <row r="48" spans="1:9" ht="40.5">
      <c r="A48" s="27">
        <v>35</v>
      </c>
      <c r="B48" s="27">
        <v>33691727</v>
      </c>
      <c r="C48" s="39" t="s">
        <v>81</v>
      </c>
      <c r="D48" s="29" t="s">
        <v>82</v>
      </c>
      <c r="E48" s="30" t="s">
        <v>18</v>
      </c>
      <c r="F48" s="35" t="s">
        <v>41</v>
      </c>
      <c r="G48" s="89">
        <f t="shared" si="0"/>
        <v>48.71</v>
      </c>
      <c r="H48" s="90">
        <v>2435.5</v>
      </c>
      <c r="I48" s="31">
        <v>50</v>
      </c>
    </row>
    <row r="49" spans="1:9">
      <c r="A49" s="27">
        <v>36</v>
      </c>
      <c r="B49" s="27">
        <v>33691727</v>
      </c>
      <c r="C49" s="39" t="s">
        <v>83</v>
      </c>
      <c r="D49" s="57" t="s">
        <v>84</v>
      </c>
      <c r="E49" s="30" t="s">
        <v>18</v>
      </c>
      <c r="F49" s="36" t="s">
        <v>85</v>
      </c>
      <c r="G49" s="89">
        <f t="shared" si="0"/>
        <v>399.99799999999999</v>
      </c>
      <c r="H49" s="90">
        <v>1999.99</v>
      </c>
      <c r="I49" s="31">
        <v>5</v>
      </c>
    </row>
    <row r="50" spans="1:9" ht="67.5">
      <c r="A50" s="27">
        <v>37</v>
      </c>
      <c r="B50" s="53" t="s">
        <v>86</v>
      </c>
      <c r="C50" s="58" t="s">
        <v>772</v>
      </c>
      <c r="D50" s="42" t="s">
        <v>87</v>
      </c>
      <c r="E50" s="30" t="s">
        <v>18</v>
      </c>
      <c r="F50" s="35" t="s">
        <v>41</v>
      </c>
      <c r="G50" s="89">
        <f t="shared" si="0"/>
        <v>79.999799999999993</v>
      </c>
      <c r="H50" s="90">
        <v>3999.99</v>
      </c>
      <c r="I50" s="31">
        <v>50</v>
      </c>
    </row>
    <row r="51" spans="1:9" ht="27">
      <c r="A51" s="27">
        <v>38</v>
      </c>
      <c r="B51" s="43">
        <v>33621330</v>
      </c>
      <c r="C51" s="37" t="s">
        <v>88</v>
      </c>
      <c r="D51" s="38" t="s">
        <v>89</v>
      </c>
      <c r="E51" s="30" t="s">
        <v>18</v>
      </c>
      <c r="F51" s="183" t="s">
        <v>41</v>
      </c>
      <c r="G51" s="89">
        <f t="shared" si="0"/>
        <v>155</v>
      </c>
      <c r="H51" s="90">
        <v>4650</v>
      </c>
      <c r="I51" s="33">
        <v>30</v>
      </c>
    </row>
    <row r="52" spans="1:9" ht="27">
      <c r="A52" s="27">
        <v>39</v>
      </c>
      <c r="B52" s="27">
        <v>33691145</v>
      </c>
      <c r="C52" s="28" t="s">
        <v>90</v>
      </c>
      <c r="D52" s="29" t="s">
        <v>91</v>
      </c>
      <c r="E52" s="30" t="s">
        <v>18</v>
      </c>
      <c r="F52" s="35" t="s">
        <v>23</v>
      </c>
      <c r="G52" s="89">
        <f t="shared" si="0"/>
        <v>30</v>
      </c>
      <c r="H52" s="90">
        <v>7500</v>
      </c>
      <c r="I52" s="31">
        <v>250</v>
      </c>
    </row>
    <row r="53" spans="1:9" ht="40.5">
      <c r="A53" s="27">
        <v>40</v>
      </c>
      <c r="B53" s="50">
        <v>33691136</v>
      </c>
      <c r="C53" s="28" t="s">
        <v>92</v>
      </c>
      <c r="D53" s="27" t="s">
        <v>93</v>
      </c>
      <c r="E53" s="30" t="s">
        <v>18</v>
      </c>
      <c r="F53" s="36" t="s">
        <v>94</v>
      </c>
      <c r="G53" s="89">
        <f t="shared" si="0"/>
        <v>349.99899999999997</v>
      </c>
      <c r="H53" s="90">
        <v>3499.99</v>
      </c>
      <c r="I53" s="32">
        <v>10</v>
      </c>
    </row>
    <row r="54" spans="1:9" ht="25.5" customHeight="1">
      <c r="A54" s="27">
        <v>41</v>
      </c>
      <c r="B54" s="50">
        <v>33691136</v>
      </c>
      <c r="C54" s="28" t="s">
        <v>92</v>
      </c>
      <c r="D54" s="29" t="s">
        <v>95</v>
      </c>
      <c r="E54" s="30" t="s">
        <v>18</v>
      </c>
      <c r="F54" s="35" t="s">
        <v>41</v>
      </c>
      <c r="G54" s="89">
        <f t="shared" si="0"/>
        <v>35</v>
      </c>
      <c r="H54" s="90">
        <v>350</v>
      </c>
      <c r="I54" s="32">
        <v>10</v>
      </c>
    </row>
    <row r="55" spans="1:9" ht="25.5" customHeight="1">
      <c r="A55" s="27">
        <v>42</v>
      </c>
      <c r="B55" s="27">
        <v>33691186</v>
      </c>
      <c r="C55" s="28" t="s">
        <v>96</v>
      </c>
      <c r="D55" s="29" t="s">
        <v>97</v>
      </c>
      <c r="E55" s="30" t="s">
        <v>18</v>
      </c>
      <c r="F55" s="35" t="s">
        <v>41</v>
      </c>
      <c r="G55" s="89">
        <f t="shared" si="0"/>
        <v>34.996499999999997</v>
      </c>
      <c r="H55" s="90">
        <v>24497.55</v>
      </c>
      <c r="I55" s="33">
        <v>700</v>
      </c>
    </row>
    <row r="56" spans="1:9" ht="27">
      <c r="A56" s="27">
        <v>43</v>
      </c>
      <c r="B56" s="53" t="s">
        <v>98</v>
      </c>
      <c r="C56" s="41" t="s">
        <v>99</v>
      </c>
      <c r="D56" s="59" t="s">
        <v>100</v>
      </c>
      <c r="E56" s="30" t="s">
        <v>18</v>
      </c>
      <c r="F56" s="184" t="s">
        <v>79</v>
      </c>
      <c r="G56" s="89">
        <f t="shared" si="0"/>
        <v>46.461599999999997</v>
      </c>
      <c r="H56" s="90">
        <v>46461.599999999999</v>
      </c>
      <c r="I56" s="33">
        <v>1000</v>
      </c>
    </row>
    <row r="57" spans="1:9" ht="40.5">
      <c r="A57" s="27">
        <v>44</v>
      </c>
      <c r="B57" s="27">
        <v>33611370</v>
      </c>
      <c r="C57" s="39" t="s">
        <v>101</v>
      </c>
      <c r="D57" s="29" t="s">
        <v>102</v>
      </c>
      <c r="E57" s="30" t="s">
        <v>18</v>
      </c>
      <c r="F57" s="35" t="s">
        <v>41</v>
      </c>
      <c r="G57" s="89">
        <v>30</v>
      </c>
      <c r="H57" s="90">
        <v>45000</v>
      </c>
      <c r="I57" s="31">
        <v>1500</v>
      </c>
    </row>
    <row r="58" spans="1:9" ht="26.25" customHeight="1">
      <c r="A58" s="27">
        <v>45</v>
      </c>
      <c r="B58" s="27">
        <v>33611350</v>
      </c>
      <c r="C58" s="28" t="s">
        <v>103</v>
      </c>
      <c r="D58" s="29" t="s">
        <v>104</v>
      </c>
      <c r="E58" s="30" t="s">
        <v>18</v>
      </c>
      <c r="F58" s="35" t="s">
        <v>41</v>
      </c>
      <c r="G58" s="89">
        <v>50</v>
      </c>
      <c r="H58" s="90">
        <v>100000</v>
      </c>
      <c r="I58" s="31">
        <v>2000</v>
      </c>
    </row>
    <row r="59" spans="1:9" ht="67.5">
      <c r="A59" s="27">
        <v>46</v>
      </c>
      <c r="B59" s="27">
        <v>33611341</v>
      </c>
      <c r="C59" s="60" t="s">
        <v>797</v>
      </c>
      <c r="D59" s="29" t="s">
        <v>798</v>
      </c>
      <c r="E59" s="30" t="s">
        <v>18</v>
      </c>
      <c r="F59" s="35" t="s">
        <v>41</v>
      </c>
      <c r="G59" s="89">
        <v>300</v>
      </c>
      <c r="H59" s="90">
        <v>150000</v>
      </c>
      <c r="I59" s="31">
        <v>500</v>
      </c>
    </row>
    <row r="60" spans="1:9" ht="26.25" customHeight="1">
      <c r="A60" s="27">
        <v>47</v>
      </c>
      <c r="B60" s="27">
        <v>33621240</v>
      </c>
      <c r="C60" s="39" t="s">
        <v>105</v>
      </c>
      <c r="D60" s="29" t="s">
        <v>106</v>
      </c>
      <c r="E60" s="30" t="s">
        <v>18</v>
      </c>
      <c r="F60" s="35" t="s">
        <v>41</v>
      </c>
      <c r="G60" s="89">
        <f t="shared" si="0"/>
        <v>30</v>
      </c>
      <c r="H60" s="90">
        <v>9000</v>
      </c>
      <c r="I60" s="31">
        <v>300</v>
      </c>
    </row>
    <row r="61" spans="1:9" ht="27">
      <c r="A61" s="27">
        <v>48</v>
      </c>
      <c r="B61" s="27">
        <v>33611390</v>
      </c>
      <c r="C61" s="61" t="s">
        <v>107</v>
      </c>
      <c r="D61" s="62" t="s">
        <v>108</v>
      </c>
      <c r="E61" s="30" t="s">
        <v>18</v>
      </c>
      <c r="F61" s="35" t="s">
        <v>41</v>
      </c>
      <c r="G61" s="89">
        <f t="shared" si="0"/>
        <v>25</v>
      </c>
      <c r="H61" s="90">
        <v>12500</v>
      </c>
      <c r="I61" s="31">
        <v>500</v>
      </c>
    </row>
    <row r="62" spans="1:9">
      <c r="A62" s="27">
        <v>49</v>
      </c>
      <c r="B62" s="50">
        <v>33621340</v>
      </c>
      <c r="C62" s="28" t="s">
        <v>109</v>
      </c>
      <c r="D62" s="38" t="s">
        <v>110</v>
      </c>
      <c r="E62" s="30" t="s">
        <v>18</v>
      </c>
      <c r="F62" s="35" t="s">
        <v>41</v>
      </c>
      <c r="G62" s="89">
        <f t="shared" si="0"/>
        <v>418.33333333333331</v>
      </c>
      <c r="H62" s="90">
        <v>125500</v>
      </c>
      <c r="I62" s="31">
        <v>300</v>
      </c>
    </row>
    <row r="63" spans="1:9" ht="67.5">
      <c r="A63" s="27">
        <v>50</v>
      </c>
      <c r="B63" s="43">
        <v>33691176</v>
      </c>
      <c r="C63" s="63" t="s">
        <v>111</v>
      </c>
      <c r="D63" s="38" t="s">
        <v>112</v>
      </c>
      <c r="E63" s="30" t="s">
        <v>18</v>
      </c>
      <c r="F63" s="183" t="s">
        <v>85</v>
      </c>
      <c r="G63" s="89">
        <f t="shared" si="0"/>
        <v>350</v>
      </c>
      <c r="H63" s="90">
        <v>105000</v>
      </c>
      <c r="I63" s="31">
        <v>300</v>
      </c>
    </row>
    <row r="64" spans="1:9" ht="27">
      <c r="A64" s="27">
        <v>51</v>
      </c>
      <c r="B64" s="27">
        <v>33691191</v>
      </c>
      <c r="C64" s="64" t="s">
        <v>113</v>
      </c>
      <c r="D64" s="27" t="s">
        <v>59</v>
      </c>
      <c r="E64" s="30" t="s">
        <v>18</v>
      </c>
      <c r="F64" s="36" t="s">
        <v>79</v>
      </c>
      <c r="G64" s="89">
        <f t="shared" si="0"/>
        <v>97.43</v>
      </c>
      <c r="H64" s="90">
        <v>97430</v>
      </c>
      <c r="I64" s="32">
        <v>1000</v>
      </c>
    </row>
    <row r="65" spans="1:9" ht="27">
      <c r="A65" s="27">
        <v>52</v>
      </c>
      <c r="B65" s="27">
        <v>33611150</v>
      </c>
      <c r="C65" s="48" t="s">
        <v>114</v>
      </c>
      <c r="D65" s="29" t="s">
        <v>115</v>
      </c>
      <c r="E65" s="30" t="s">
        <v>18</v>
      </c>
      <c r="F65" s="35" t="s">
        <v>19</v>
      </c>
      <c r="G65" s="89">
        <f t="shared" si="0"/>
        <v>36</v>
      </c>
      <c r="H65" s="90">
        <v>3600</v>
      </c>
      <c r="I65" s="31">
        <v>100</v>
      </c>
    </row>
    <row r="66" spans="1:9" ht="54">
      <c r="A66" s="27">
        <v>53</v>
      </c>
      <c r="B66" s="27">
        <v>33611170</v>
      </c>
      <c r="C66" s="28" t="s">
        <v>116</v>
      </c>
      <c r="D66" s="27" t="s">
        <v>117</v>
      </c>
      <c r="E66" s="30" t="s">
        <v>18</v>
      </c>
      <c r="F66" s="35" t="s">
        <v>19</v>
      </c>
      <c r="G66" s="89">
        <f t="shared" si="0"/>
        <v>6</v>
      </c>
      <c r="H66" s="90">
        <v>600</v>
      </c>
      <c r="I66" s="31">
        <v>100</v>
      </c>
    </row>
    <row r="67" spans="1:9" ht="54">
      <c r="A67" s="27">
        <v>54</v>
      </c>
      <c r="B67" s="27">
        <v>33611170</v>
      </c>
      <c r="C67" s="28" t="s">
        <v>116</v>
      </c>
      <c r="D67" s="29" t="s">
        <v>118</v>
      </c>
      <c r="E67" s="30" t="s">
        <v>18</v>
      </c>
      <c r="F67" s="35" t="s">
        <v>41</v>
      </c>
      <c r="G67" s="89">
        <f t="shared" si="0"/>
        <v>45</v>
      </c>
      <c r="H67" s="90">
        <v>1350</v>
      </c>
      <c r="I67" s="31">
        <v>30</v>
      </c>
    </row>
    <row r="68" spans="1:9" ht="24.75" customHeight="1">
      <c r="A68" s="27">
        <v>55</v>
      </c>
      <c r="B68" s="27">
        <v>33671114</v>
      </c>
      <c r="C68" s="28" t="s">
        <v>119</v>
      </c>
      <c r="D68" s="29" t="s">
        <v>120</v>
      </c>
      <c r="E68" s="30" t="s">
        <v>18</v>
      </c>
      <c r="F68" s="35" t="s">
        <v>41</v>
      </c>
      <c r="G68" s="89">
        <f t="shared" si="0"/>
        <v>48</v>
      </c>
      <c r="H68" s="90">
        <v>1440</v>
      </c>
      <c r="I68" s="31">
        <v>30</v>
      </c>
    </row>
    <row r="69" spans="1:9" ht="27">
      <c r="A69" s="27">
        <v>56</v>
      </c>
      <c r="B69" s="27">
        <v>33691224</v>
      </c>
      <c r="C69" s="28" t="s">
        <v>121</v>
      </c>
      <c r="D69" s="29" t="s">
        <v>122</v>
      </c>
      <c r="E69" s="30" t="s">
        <v>18</v>
      </c>
      <c r="F69" s="35" t="s">
        <v>41</v>
      </c>
      <c r="G69" s="89">
        <f t="shared" si="0"/>
        <v>320</v>
      </c>
      <c r="H69" s="90">
        <v>64000</v>
      </c>
      <c r="I69" s="31">
        <v>200</v>
      </c>
    </row>
    <row r="70" spans="1:9" ht="25.5">
      <c r="A70" s="27">
        <v>57</v>
      </c>
      <c r="B70" s="27">
        <v>33691224</v>
      </c>
      <c r="C70" s="28" t="s">
        <v>123</v>
      </c>
      <c r="D70" s="27" t="s">
        <v>124</v>
      </c>
      <c r="E70" s="30" t="s">
        <v>18</v>
      </c>
      <c r="F70" s="36" t="s">
        <v>79</v>
      </c>
      <c r="G70" s="89">
        <f t="shared" si="0"/>
        <v>125.5</v>
      </c>
      <c r="H70" s="90">
        <v>125500</v>
      </c>
      <c r="I70" s="31">
        <v>1000</v>
      </c>
    </row>
    <row r="71" spans="1:9" ht="25.5">
      <c r="A71" s="27">
        <v>58</v>
      </c>
      <c r="B71" s="43">
        <v>33691176</v>
      </c>
      <c r="C71" s="39" t="s">
        <v>125</v>
      </c>
      <c r="D71" s="51" t="s">
        <v>126</v>
      </c>
      <c r="E71" s="30" t="s">
        <v>18</v>
      </c>
      <c r="F71" s="35" t="s">
        <v>19</v>
      </c>
      <c r="G71" s="89">
        <f t="shared" si="0"/>
        <v>40</v>
      </c>
      <c r="H71" s="90">
        <v>40000</v>
      </c>
      <c r="I71" s="33">
        <v>1000</v>
      </c>
    </row>
    <row r="72" spans="1:9" ht="40.5">
      <c r="A72" s="27">
        <v>59</v>
      </c>
      <c r="B72" s="27">
        <v>33691176</v>
      </c>
      <c r="C72" s="60" t="s">
        <v>127</v>
      </c>
      <c r="D72" s="29" t="s">
        <v>128</v>
      </c>
      <c r="E72" s="30" t="s">
        <v>18</v>
      </c>
      <c r="F72" s="35" t="s">
        <v>129</v>
      </c>
      <c r="G72" s="89">
        <v>200</v>
      </c>
      <c r="H72" s="90">
        <v>10000</v>
      </c>
      <c r="I72" s="33">
        <v>50</v>
      </c>
    </row>
    <row r="73" spans="1:9" ht="24.75" customHeight="1">
      <c r="A73" s="27">
        <v>60</v>
      </c>
      <c r="B73" s="27">
        <v>33691731</v>
      </c>
      <c r="C73" s="28" t="s">
        <v>130</v>
      </c>
      <c r="D73" s="29" t="s">
        <v>131</v>
      </c>
      <c r="E73" s="30" t="s">
        <v>18</v>
      </c>
      <c r="F73" s="36" t="s">
        <v>132</v>
      </c>
      <c r="G73" s="89">
        <f t="shared" si="0"/>
        <v>160</v>
      </c>
      <c r="H73" s="90">
        <v>4800</v>
      </c>
      <c r="I73" s="31">
        <v>30</v>
      </c>
    </row>
    <row r="74" spans="1:9" ht="40.5" customHeight="1">
      <c r="A74" s="27">
        <v>61</v>
      </c>
      <c r="B74" s="27">
        <v>33621250</v>
      </c>
      <c r="C74" s="60" t="s">
        <v>133</v>
      </c>
      <c r="D74" s="62" t="s">
        <v>134</v>
      </c>
      <c r="E74" s="30" t="s">
        <v>18</v>
      </c>
      <c r="F74" s="35" t="s">
        <v>85</v>
      </c>
      <c r="G74" s="89">
        <f t="shared" si="0"/>
        <v>2200</v>
      </c>
      <c r="H74" s="90">
        <v>6600</v>
      </c>
      <c r="I74" s="31">
        <v>3</v>
      </c>
    </row>
    <row r="75" spans="1:9" ht="27">
      <c r="A75" s="27">
        <v>62</v>
      </c>
      <c r="B75" s="27">
        <v>33621290</v>
      </c>
      <c r="C75" s="28" t="s">
        <v>135</v>
      </c>
      <c r="D75" s="29" t="s">
        <v>136</v>
      </c>
      <c r="E75" s="30" t="s">
        <v>18</v>
      </c>
      <c r="F75" s="35" t="s">
        <v>41</v>
      </c>
      <c r="G75" s="89">
        <v>200</v>
      </c>
      <c r="H75" s="90">
        <v>6000</v>
      </c>
      <c r="I75" s="31">
        <v>30</v>
      </c>
    </row>
    <row r="76" spans="1:9" ht="27">
      <c r="A76" s="27">
        <v>63</v>
      </c>
      <c r="B76" s="27">
        <v>33691236</v>
      </c>
      <c r="C76" s="28" t="s">
        <v>137</v>
      </c>
      <c r="D76" s="29" t="s">
        <v>138</v>
      </c>
      <c r="E76" s="30" t="s">
        <v>18</v>
      </c>
      <c r="F76" s="35" t="s">
        <v>41</v>
      </c>
      <c r="G76" s="89">
        <f t="shared" si="0"/>
        <v>135</v>
      </c>
      <c r="H76" s="90">
        <v>4050</v>
      </c>
      <c r="I76" s="31">
        <v>30</v>
      </c>
    </row>
    <row r="77" spans="1:9">
      <c r="A77" s="27">
        <v>64</v>
      </c>
      <c r="B77" s="27">
        <v>24411500</v>
      </c>
      <c r="C77" s="28" t="s">
        <v>139</v>
      </c>
      <c r="D77" s="29" t="s">
        <v>140</v>
      </c>
      <c r="E77" s="30" t="s">
        <v>18</v>
      </c>
      <c r="F77" s="35" t="s">
        <v>141</v>
      </c>
      <c r="G77" s="89">
        <f t="shared" si="0"/>
        <v>200</v>
      </c>
      <c r="H77" s="90">
        <v>600</v>
      </c>
      <c r="I77" s="31">
        <v>3</v>
      </c>
    </row>
    <row r="78" spans="1:9" ht="27">
      <c r="A78" s="27">
        <v>65</v>
      </c>
      <c r="B78" s="27">
        <v>33691144</v>
      </c>
      <c r="C78" s="39" t="s">
        <v>142</v>
      </c>
      <c r="D78" s="29" t="s">
        <v>143</v>
      </c>
      <c r="E78" s="30" t="s">
        <v>18</v>
      </c>
      <c r="F78" s="185" t="s">
        <v>41</v>
      </c>
      <c r="G78" s="89">
        <f t="shared" si="0"/>
        <v>65</v>
      </c>
      <c r="H78" s="90">
        <v>1300</v>
      </c>
      <c r="I78" s="33">
        <v>20</v>
      </c>
    </row>
    <row r="79" spans="1:9" ht="28.5" customHeight="1">
      <c r="A79" s="27">
        <v>66</v>
      </c>
      <c r="B79" s="27">
        <v>33611380</v>
      </c>
      <c r="C79" s="39" t="s">
        <v>144</v>
      </c>
      <c r="D79" s="49" t="s">
        <v>145</v>
      </c>
      <c r="E79" s="30" t="s">
        <v>18</v>
      </c>
      <c r="F79" s="185" t="s">
        <v>41</v>
      </c>
      <c r="G79" s="89">
        <f t="shared" si="0"/>
        <v>73</v>
      </c>
      <c r="H79" s="90">
        <v>14600</v>
      </c>
      <c r="I79" s="33">
        <v>200</v>
      </c>
    </row>
    <row r="80" spans="1:9" ht="27">
      <c r="A80" s="27">
        <v>67</v>
      </c>
      <c r="B80" s="50">
        <v>33621590</v>
      </c>
      <c r="C80" s="28" t="s">
        <v>146</v>
      </c>
      <c r="D80" s="51" t="s">
        <v>147</v>
      </c>
      <c r="E80" s="30" t="s">
        <v>18</v>
      </c>
      <c r="F80" s="35" t="s">
        <v>41</v>
      </c>
      <c r="G80" s="89">
        <f t="shared" ref="G80:G96" si="1">H80/I80</f>
        <v>27</v>
      </c>
      <c r="H80" s="90">
        <v>1350</v>
      </c>
      <c r="I80" s="31">
        <v>50</v>
      </c>
    </row>
    <row r="81" spans="1:12" ht="27">
      <c r="A81" s="27">
        <v>68</v>
      </c>
      <c r="B81" s="27">
        <v>33691210</v>
      </c>
      <c r="C81" s="28" t="s">
        <v>148</v>
      </c>
      <c r="D81" s="29" t="s">
        <v>149</v>
      </c>
      <c r="E81" s="30" t="s">
        <v>18</v>
      </c>
      <c r="F81" s="35" t="s">
        <v>41</v>
      </c>
      <c r="G81" s="89">
        <f t="shared" si="1"/>
        <v>65</v>
      </c>
      <c r="H81" s="90">
        <v>1950</v>
      </c>
      <c r="I81" s="31">
        <v>30</v>
      </c>
    </row>
    <row r="82" spans="1:12" ht="33.75" customHeight="1">
      <c r="A82" s="27">
        <v>69</v>
      </c>
      <c r="B82" s="27">
        <v>33611130</v>
      </c>
      <c r="C82" s="28" t="s">
        <v>150</v>
      </c>
      <c r="D82" s="29" t="s">
        <v>151</v>
      </c>
      <c r="E82" s="30" t="s">
        <v>18</v>
      </c>
      <c r="F82" s="35" t="s">
        <v>41</v>
      </c>
      <c r="G82" s="89">
        <f t="shared" si="1"/>
        <v>60</v>
      </c>
      <c r="H82" s="90">
        <v>900</v>
      </c>
      <c r="I82" s="31">
        <v>15</v>
      </c>
    </row>
    <row r="83" spans="1:12" ht="54">
      <c r="A83" s="27">
        <v>70</v>
      </c>
      <c r="B83" s="27">
        <v>24611150</v>
      </c>
      <c r="C83" s="28" t="s">
        <v>152</v>
      </c>
      <c r="D83" s="29" t="s">
        <v>153</v>
      </c>
      <c r="E83" s="30" t="s">
        <v>18</v>
      </c>
      <c r="F83" s="35" t="s">
        <v>129</v>
      </c>
      <c r="G83" s="89">
        <f t="shared" si="1"/>
        <v>1500</v>
      </c>
      <c r="H83" s="90">
        <v>4500</v>
      </c>
      <c r="I83" s="31">
        <v>3</v>
      </c>
    </row>
    <row r="84" spans="1:12" ht="27">
      <c r="A84" s="27">
        <v>71</v>
      </c>
      <c r="B84" s="27">
        <v>33661147</v>
      </c>
      <c r="C84" s="60" t="s">
        <v>154</v>
      </c>
      <c r="D84" s="29" t="s">
        <v>155</v>
      </c>
      <c r="E84" s="30" t="s">
        <v>18</v>
      </c>
      <c r="F84" s="35" t="s">
        <v>41</v>
      </c>
      <c r="G84" s="89">
        <f t="shared" si="1"/>
        <v>52</v>
      </c>
      <c r="H84" s="90">
        <v>1560</v>
      </c>
      <c r="I84" s="31">
        <v>30</v>
      </c>
      <c r="J84" s="65"/>
      <c r="K84" s="65"/>
      <c r="L84" s="65"/>
    </row>
    <row r="85" spans="1:12" ht="40.5">
      <c r="A85" s="27">
        <v>72</v>
      </c>
      <c r="B85" s="27">
        <v>33661116</v>
      </c>
      <c r="C85" s="60" t="s">
        <v>156</v>
      </c>
      <c r="D85" s="27" t="s">
        <v>157</v>
      </c>
      <c r="E85" s="30" t="s">
        <v>18</v>
      </c>
      <c r="F85" s="35" t="s">
        <v>23</v>
      </c>
      <c r="G85" s="89">
        <f t="shared" si="1"/>
        <v>40</v>
      </c>
      <c r="H85" s="90">
        <v>800</v>
      </c>
      <c r="I85" s="33">
        <v>20</v>
      </c>
      <c r="J85" s="65"/>
      <c r="K85" s="65"/>
      <c r="L85" s="65"/>
    </row>
    <row r="86" spans="1:12" ht="27">
      <c r="A86" s="27">
        <v>73</v>
      </c>
      <c r="B86" s="27">
        <v>33691188</v>
      </c>
      <c r="C86" s="60" t="s">
        <v>158</v>
      </c>
      <c r="D86" s="29" t="s">
        <v>159</v>
      </c>
      <c r="E86" s="30" t="s">
        <v>18</v>
      </c>
      <c r="F86" s="35" t="s">
        <v>41</v>
      </c>
      <c r="G86" s="89">
        <f t="shared" si="1"/>
        <v>188</v>
      </c>
      <c r="H86" s="90">
        <v>5640</v>
      </c>
      <c r="I86" s="31">
        <v>30</v>
      </c>
      <c r="J86" s="65"/>
      <c r="K86" s="65"/>
      <c r="L86" s="65"/>
    </row>
    <row r="87" spans="1:12">
      <c r="A87" s="27">
        <v>74</v>
      </c>
      <c r="B87" s="43">
        <v>33691133</v>
      </c>
      <c r="C87" s="37" t="s">
        <v>160</v>
      </c>
      <c r="D87" s="38" t="s">
        <v>161</v>
      </c>
      <c r="E87" s="30" t="s">
        <v>18</v>
      </c>
      <c r="F87" s="35" t="s">
        <v>41</v>
      </c>
      <c r="G87" s="89">
        <f t="shared" si="1"/>
        <v>25</v>
      </c>
      <c r="H87" s="90">
        <v>500</v>
      </c>
      <c r="I87" s="31">
        <v>20</v>
      </c>
      <c r="J87" s="65"/>
      <c r="K87" s="65"/>
      <c r="L87" s="65"/>
    </row>
    <row r="88" spans="1:12" ht="43.5" customHeight="1">
      <c r="A88" s="27">
        <v>75</v>
      </c>
      <c r="B88" s="27">
        <v>33691176</v>
      </c>
      <c r="C88" s="60" t="s">
        <v>162</v>
      </c>
      <c r="D88" s="29" t="s">
        <v>163</v>
      </c>
      <c r="E88" s="30" t="s">
        <v>18</v>
      </c>
      <c r="F88" s="35" t="s">
        <v>85</v>
      </c>
      <c r="G88" s="89">
        <f t="shared" si="1"/>
        <v>900</v>
      </c>
      <c r="H88" s="90">
        <v>2700</v>
      </c>
      <c r="I88" s="31">
        <v>3</v>
      </c>
      <c r="J88" s="65"/>
      <c r="K88" s="65"/>
      <c r="L88" s="65"/>
    </row>
    <row r="89" spans="1:12" ht="40.5">
      <c r="A89" s="27">
        <v>76</v>
      </c>
      <c r="B89" s="27">
        <v>33691176</v>
      </c>
      <c r="C89" s="60" t="s">
        <v>164</v>
      </c>
      <c r="D89" s="29" t="s">
        <v>165</v>
      </c>
      <c r="E89" s="30" t="s">
        <v>18</v>
      </c>
      <c r="F89" s="36" t="s">
        <v>46</v>
      </c>
      <c r="G89" s="89">
        <f t="shared" si="1"/>
        <v>135.636</v>
      </c>
      <c r="H89" s="90">
        <v>1356.36</v>
      </c>
      <c r="I89" s="31">
        <v>10</v>
      </c>
      <c r="J89" s="65"/>
      <c r="K89" s="65"/>
      <c r="L89" s="65"/>
    </row>
    <row r="90" spans="1:12" ht="40.5">
      <c r="A90" s="27">
        <v>77</v>
      </c>
      <c r="B90" s="53" t="s">
        <v>166</v>
      </c>
      <c r="C90" s="41" t="s">
        <v>167</v>
      </c>
      <c r="D90" s="59" t="s">
        <v>168</v>
      </c>
      <c r="E90" s="30" t="s">
        <v>18</v>
      </c>
      <c r="F90" s="35" t="s">
        <v>19</v>
      </c>
      <c r="G90" s="89">
        <f t="shared" si="1"/>
        <v>10.56</v>
      </c>
      <c r="H90" s="90">
        <v>5280</v>
      </c>
      <c r="I90" s="31">
        <v>500</v>
      </c>
      <c r="J90" s="65"/>
      <c r="K90" s="65"/>
      <c r="L90" s="65"/>
    </row>
    <row r="91" spans="1:12" ht="25.5">
      <c r="A91" s="27">
        <v>78</v>
      </c>
      <c r="B91" s="27">
        <v>33661122</v>
      </c>
      <c r="C91" s="28" t="s">
        <v>169</v>
      </c>
      <c r="D91" s="29" t="s">
        <v>124</v>
      </c>
      <c r="E91" s="30" t="s">
        <v>18</v>
      </c>
      <c r="F91" s="35" t="s">
        <v>19</v>
      </c>
      <c r="G91" s="89">
        <f t="shared" si="1"/>
        <v>5</v>
      </c>
      <c r="H91" s="90">
        <v>2500</v>
      </c>
      <c r="I91" s="31">
        <v>500</v>
      </c>
      <c r="J91" s="65"/>
      <c r="K91" s="65"/>
      <c r="L91" s="65"/>
    </row>
    <row r="92" spans="1:12" ht="40.5">
      <c r="A92" s="27">
        <v>79</v>
      </c>
      <c r="B92" s="27">
        <v>33661127</v>
      </c>
      <c r="C92" s="28" t="s">
        <v>170</v>
      </c>
      <c r="D92" s="29" t="s">
        <v>171</v>
      </c>
      <c r="E92" s="30" t="s">
        <v>18</v>
      </c>
      <c r="F92" s="35" t="s">
        <v>23</v>
      </c>
      <c r="G92" s="89">
        <f t="shared" si="1"/>
        <v>46.23</v>
      </c>
      <c r="H92" s="90">
        <v>2311.5</v>
      </c>
      <c r="I92" s="31">
        <v>50</v>
      </c>
      <c r="J92" s="65"/>
      <c r="K92" s="65"/>
      <c r="L92" s="65"/>
    </row>
    <row r="93" spans="1:12" ht="81">
      <c r="A93" s="27">
        <v>80</v>
      </c>
      <c r="B93" s="27">
        <v>33671130</v>
      </c>
      <c r="C93" s="28" t="s">
        <v>172</v>
      </c>
      <c r="D93" s="29" t="s">
        <v>173</v>
      </c>
      <c r="E93" s="30" t="s">
        <v>18</v>
      </c>
      <c r="F93" s="35" t="s">
        <v>23</v>
      </c>
      <c r="G93" s="89">
        <f t="shared" si="1"/>
        <v>23.58</v>
      </c>
      <c r="H93" s="90">
        <v>1179</v>
      </c>
      <c r="I93" s="31">
        <v>50</v>
      </c>
      <c r="J93" s="65"/>
      <c r="K93" s="65"/>
      <c r="L93" s="65"/>
    </row>
    <row r="94" spans="1:12" ht="27">
      <c r="A94" s="27">
        <v>81</v>
      </c>
      <c r="B94" s="50">
        <v>33621720</v>
      </c>
      <c r="C94" s="28" t="s">
        <v>174</v>
      </c>
      <c r="D94" s="29" t="s">
        <v>175</v>
      </c>
      <c r="E94" s="30" t="s">
        <v>18</v>
      </c>
      <c r="F94" s="35" t="s">
        <v>19</v>
      </c>
      <c r="G94" s="89">
        <f t="shared" si="1"/>
        <v>12</v>
      </c>
      <c r="H94" s="90">
        <v>1200</v>
      </c>
      <c r="I94" s="31">
        <v>100</v>
      </c>
      <c r="J94" s="65"/>
      <c r="K94" s="65"/>
      <c r="L94" s="65"/>
    </row>
    <row r="95" spans="1:12" ht="25.5">
      <c r="A95" s="27">
        <v>82</v>
      </c>
      <c r="B95" s="66">
        <v>33621510</v>
      </c>
      <c r="C95" s="67" t="s">
        <v>176</v>
      </c>
      <c r="D95" s="38" t="s">
        <v>69</v>
      </c>
      <c r="E95" s="30" t="s">
        <v>18</v>
      </c>
      <c r="F95" s="35" t="s">
        <v>19</v>
      </c>
      <c r="G95" s="89">
        <f t="shared" si="1"/>
        <v>10.5</v>
      </c>
      <c r="H95" s="90">
        <v>3150</v>
      </c>
      <c r="I95" s="31">
        <v>300</v>
      </c>
      <c r="J95" s="65"/>
      <c r="K95" s="65"/>
      <c r="L95" s="65"/>
    </row>
    <row r="96" spans="1:12" ht="27">
      <c r="A96" s="27">
        <v>83</v>
      </c>
      <c r="B96" s="27">
        <v>33691176</v>
      </c>
      <c r="C96" s="28" t="s">
        <v>177</v>
      </c>
      <c r="D96" s="27" t="s">
        <v>178</v>
      </c>
      <c r="E96" s="30" t="s">
        <v>18</v>
      </c>
      <c r="F96" s="36" t="s">
        <v>132</v>
      </c>
      <c r="G96" s="89">
        <f t="shared" si="1"/>
        <v>320</v>
      </c>
      <c r="H96" s="90">
        <v>8000</v>
      </c>
      <c r="I96" s="31">
        <v>25</v>
      </c>
      <c r="J96" s="65"/>
      <c r="K96" s="65"/>
      <c r="L96" s="65"/>
    </row>
    <row r="97" spans="1:12">
      <c r="A97" s="249" t="s">
        <v>769</v>
      </c>
      <c r="B97" s="250"/>
      <c r="C97" s="250"/>
      <c r="D97" s="250"/>
      <c r="E97" s="250"/>
      <c r="F97" s="250"/>
      <c r="G97" s="251"/>
      <c r="H97" s="92">
        <f>SUM(H14:H96)</f>
        <v>9460715.6700000018</v>
      </c>
      <c r="I97" s="91"/>
      <c r="J97" s="65"/>
      <c r="K97" s="65"/>
      <c r="L97" s="65"/>
    </row>
    <row r="98" spans="1:12" s="4" customFormat="1" ht="16.5">
      <c r="A98" s="228" t="s">
        <v>179</v>
      </c>
      <c r="B98" s="229"/>
      <c r="C98" s="229"/>
      <c r="D98" s="229"/>
      <c r="E98" s="229"/>
      <c r="F98" s="229"/>
      <c r="G98" s="229"/>
      <c r="H98" s="229"/>
      <c r="I98" s="230"/>
      <c r="J98" s="68"/>
      <c r="K98" s="68"/>
      <c r="L98" s="68"/>
    </row>
    <row r="99" spans="1:12" s="4" customFormat="1" ht="16.5">
      <c r="A99" s="69">
        <v>1</v>
      </c>
      <c r="B99" s="70" t="s">
        <v>180</v>
      </c>
      <c r="C99" s="227" t="s">
        <v>181</v>
      </c>
      <c r="D99" s="227"/>
      <c r="E99" s="71" t="s">
        <v>18</v>
      </c>
      <c r="F99" s="184" t="s">
        <v>182</v>
      </c>
      <c r="G99" s="89">
        <f>H99/I99</f>
        <v>396</v>
      </c>
      <c r="H99" s="90">
        <v>854172</v>
      </c>
      <c r="I99" s="72">
        <v>2157</v>
      </c>
      <c r="J99" s="68"/>
      <c r="K99" s="73"/>
      <c r="L99" s="68"/>
    </row>
    <row r="100" spans="1:12" s="4" customFormat="1" ht="16.5">
      <c r="A100" s="69">
        <v>2</v>
      </c>
      <c r="B100" s="70" t="s">
        <v>180</v>
      </c>
      <c r="C100" s="227" t="s">
        <v>181</v>
      </c>
      <c r="D100" s="227"/>
      <c r="E100" s="71" t="s">
        <v>18</v>
      </c>
      <c r="F100" s="184" t="s">
        <v>182</v>
      </c>
      <c r="G100" s="89">
        <f t="shared" ref="G100:G163" si="2">H100/I100</f>
        <v>395.26188257222742</v>
      </c>
      <c r="H100" s="90">
        <v>424116</v>
      </c>
      <c r="I100" s="72">
        <v>1073</v>
      </c>
      <c r="J100" s="68"/>
      <c r="K100" s="73"/>
      <c r="L100" s="68"/>
    </row>
    <row r="101" spans="1:12" s="4" customFormat="1" ht="16.5">
      <c r="A101" s="69">
        <v>3</v>
      </c>
      <c r="B101" s="74" t="s">
        <v>180</v>
      </c>
      <c r="C101" s="227" t="s">
        <v>183</v>
      </c>
      <c r="D101" s="227"/>
      <c r="E101" s="71" t="s">
        <v>18</v>
      </c>
      <c r="F101" s="184" t="s">
        <v>182</v>
      </c>
      <c r="G101" s="89">
        <f t="shared" si="2"/>
        <v>791.76</v>
      </c>
      <c r="H101" s="90">
        <v>3958.8</v>
      </c>
      <c r="I101" s="75">
        <v>5</v>
      </c>
      <c r="J101" s="68"/>
      <c r="K101" s="73"/>
      <c r="L101" s="68"/>
    </row>
    <row r="102" spans="1:12" s="4" customFormat="1" ht="16.5">
      <c r="A102" s="69">
        <v>4</v>
      </c>
      <c r="B102" s="76" t="s">
        <v>184</v>
      </c>
      <c r="C102" s="227" t="s">
        <v>185</v>
      </c>
      <c r="D102" s="227"/>
      <c r="E102" s="71" t="s">
        <v>18</v>
      </c>
      <c r="F102" s="184" t="s">
        <v>182</v>
      </c>
      <c r="G102" s="89">
        <f t="shared" si="2"/>
        <v>900</v>
      </c>
      <c r="H102" s="90">
        <v>45000</v>
      </c>
      <c r="I102" s="72">
        <v>50</v>
      </c>
      <c r="J102" s="68"/>
      <c r="K102" s="73"/>
      <c r="L102" s="68"/>
    </row>
    <row r="103" spans="1:12" s="4" customFormat="1" ht="16.5">
      <c r="A103" s="69">
        <v>5</v>
      </c>
      <c r="B103" s="77" t="s">
        <v>186</v>
      </c>
      <c r="C103" s="226" t="s">
        <v>187</v>
      </c>
      <c r="D103" s="226"/>
      <c r="E103" s="71" t="s">
        <v>18</v>
      </c>
      <c r="F103" s="184" t="s">
        <v>182</v>
      </c>
      <c r="G103" s="89">
        <f t="shared" si="2"/>
        <v>692.72727272727275</v>
      </c>
      <c r="H103" s="90">
        <v>30480</v>
      </c>
      <c r="I103" s="75">
        <v>44</v>
      </c>
      <c r="J103" s="68"/>
      <c r="K103" s="73"/>
      <c r="L103" s="68"/>
    </row>
    <row r="104" spans="1:12" s="4" customFormat="1" ht="16.5">
      <c r="A104" s="69">
        <v>6</v>
      </c>
      <c r="B104" s="77" t="s">
        <v>188</v>
      </c>
      <c r="C104" s="227" t="s">
        <v>189</v>
      </c>
      <c r="D104" s="227"/>
      <c r="E104" s="71" t="s">
        <v>18</v>
      </c>
      <c r="F104" s="184" t="s">
        <v>182</v>
      </c>
      <c r="G104" s="89">
        <f t="shared" si="2"/>
        <v>650.18181818181813</v>
      </c>
      <c r="H104" s="90">
        <v>71520</v>
      </c>
      <c r="I104" s="72">
        <v>110</v>
      </c>
      <c r="J104" s="68"/>
      <c r="K104" s="73"/>
      <c r="L104" s="68"/>
    </row>
    <row r="105" spans="1:12" s="4" customFormat="1" ht="16.5">
      <c r="A105" s="69">
        <v>7</v>
      </c>
      <c r="B105" s="77" t="s">
        <v>190</v>
      </c>
      <c r="C105" s="226" t="s">
        <v>191</v>
      </c>
      <c r="D105" s="226"/>
      <c r="E105" s="71" t="s">
        <v>18</v>
      </c>
      <c r="F105" s="184" t="s">
        <v>182</v>
      </c>
      <c r="G105" s="89">
        <f t="shared" si="2"/>
        <v>390.73972602739724</v>
      </c>
      <c r="H105" s="90">
        <v>28524</v>
      </c>
      <c r="I105" s="72">
        <v>73</v>
      </c>
      <c r="J105" s="68"/>
      <c r="K105" s="73"/>
      <c r="L105" s="68"/>
    </row>
    <row r="106" spans="1:12" s="4" customFormat="1" ht="16.5">
      <c r="A106" s="69">
        <v>8</v>
      </c>
      <c r="B106" s="70" t="s">
        <v>192</v>
      </c>
      <c r="C106" s="227" t="s">
        <v>193</v>
      </c>
      <c r="D106" s="227"/>
      <c r="E106" s="71" t="s">
        <v>18</v>
      </c>
      <c r="F106" s="184" t="s">
        <v>182</v>
      </c>
      <c r="G106" s="89">
        <f t="shared" si="2"/>
        <v>1999.4794520547946</v>
      </c>
      <c r="H106" s="90">
        <v>145962</v>
      </c>
      <c r="I106" s="72">
        <v>73</v>
      </c>
      <c r="J106" s="68"/>
      <c r="K106" s="73"/>
      <c r="L106" s="68"/>
    </row>
    <row r="107" spans="1:12" s="4" customFormat="1" ht="16.5">
      <c r="A107" s="69">
        <v>9</v>
      </c>
      <c r="B107" s="70">
        <v>15541200</v>
      </c>
      <c r="C107" s="227" t="s">
        <v>194</v>
      </c>
      <c r="D107" s="227"/>
      <c r="E107" s="71" t="s">
        <v>18</v>
      </c>
      <c r="F107" s="184" t="s">
        <v>182</v>
      </c>
      <c r="G107" s="89">
        <f t="shared" si="2"/>
        <v>1913.2273972602741</v>
      </c>
      <c r="H107" s="90">
        <v>139665.60000000001</v>
      </c>
      <c r="I107" s="72">
        <v>73</v>
      </c>
      <c r="J107" s="68"/>
      <c r="K107" s="73"/>
      <c r="L107" s="68"/>
    </row>
    <row r="108" spans="1:12" s="4" customFormat="1" ht="16.5">
      <c r="A108" s="69">
        <v>10</v>
      </c>
      <c r="B108" s="70" t="s">
        <v>195</v>
      </c>
      <c r="C108" s="226" t="s">
        <v>196</v>
      </c>
      <c r="D108" s="226"/>
      <c r="E108" s="71" t="s">
        <v>18</v>
      </c>
      <c r="F108" s="184" t="s">
        <v>182</v>
      </c>
      <c r="G108" s="89">
        <f t="shared" si="2"/>
        <v>5340.9</v>
      </c>
      <c r="H108" s="90">
        <v>213636</v>
      </c>
      <c r="I108" s="72">
        <v>40</v>
      </c>
      <c r="J108" s="68"/>
      <c r="K108" s="73"/>
      <c r="L108" s="68"/>
    </row>
    <row r="109" spans="1:12" s="4" customFormat="1" ht="16.5">
      <c r="A109" s="69">
        <v>11</v>
      </c>
      <c r="B109" s="70">
        <v>15531100</v>
      </c>
      <c r="C109" s="226" t="s">
        <v>197</v>
      </c>
      <c r="D109" s="226"/>
      <c r="E109" s="71" t="s">
        <v>18</v>
      </c>
      <c r="F109" s="184" t="s">
        <v>182</v>
      </c>
      <c r="G109" s="89">
        <f t="shared" si="2"/>
        <v>3000</v>
      </c>
      <c r="H109" s="90">
        <v>210000</v>
      </c>
      <c r="I109" s="72">
        <v>70</v>
      </c>
      <c r="J109" s="68"/>
      <c r="K109" s="73"/>
      <c r="L109" s="68"/>
    </row>
    <row r="110" spans="1:12" s="4" customFormat="1" ht="16.5">
      <c r="A110" s="69">
        <v>12</v>
      </c>
      <c r="B110" s="77" t="s">
        <v>198</v>
      </c>
      <c r="C110" s="227" t="s">
        <v>199</v>
      </c>
      <c r="D110" s="227"/>
      <c r="E110" s="71" t="s">
        <v>18</v>
      </c>
      <c r="F110" s="184" t="s">
        <v>182</v>
      </c>
      <c r="G110" s="89">
        <f t="shared" si="2"/>
        <v>246.57534246575344</v>
      </c>
      <c r="H110" s="90">
        <v>72000</v>
      </c>
      <c r="I110" s="72">
        <v>292</v>
      </c>
      <c r="J110" s="68"/>
      <c r="K110" s="73"/>
      <c r="L110" s="68"/>
    </row>
    <row r="111" spans="1:12" s="4" customFormat="1" ht="16.5">
      <c r="A111" s="69">
        <v>13</v>
      </c>
      <c r="B111" s="77" t="s">
        <v>200</v>
      </c>
      <c r="C111" s="226" t="s">
        <v>201</v>
      </c>
      <c r="D111" s="226"/>
      <c r="E111" s="71" t="s">
        <v>18</v>
      </c>
      <c r="F111" s="184" t="s">
        <v>182</v>
      </c>
      <c r="G111" s="89">
        <f t="shared" si="2"/>
        <v>523.63636363636363</v>
      </c>
      <c r="H111" s="90">
        <v>86400</v>
      </c>
      <c r="I111" s="72">
        <v>165</v>
      </c>
      <c r="J111" s="68"/>
      <c r="K111" s="73"/>
      <c r="L111" s="68"/>
    </row>
    <row r="112" spans="1:12" s="4" customFormat="1" ht="16.5">
      <c r="A112" s="69">
        <v>14</v>
      </c>
      <c r="B112" s="77" t="s">
        <v>202</v>
      </c>
      <c r="C112" s="226" t="s">
        <v>203</v>
      </c>
      <c r="D112" s="226"/>
      <c r="E112" s="71" t="s">
        <v>18</v>
      </c>
      <c r="F112" s="184" t="s">
        <v>182</v>
      </c>
      <c r="G112" s="89">
        <f t="shared" si="2"/>
        <v>240</v>
      </c>
      <c r="H112" s="90">
        <v>32400</v>
      </c>
      <c r="I112" s="72">
        <v>135</v>
      </c>
      <c r="J112" s="68"/>
      <c r="K112" s="73"/>
      <c r="L112" s="68"/>
    </row>
    <row r="113" spans="1:12" s="4" customFormat="1" ht="16.5">
      <c r="A113" s="69">
        <v>15</v>
      </c>
      <c r="B113" s="77" t="s">
        <v>204</v>
      </c>
      <c r="C113" s="226" t="s">
        <v>205</v>
      </c>
      <c r="D113" s="226"/>
      <c r="E113" s="71" t="s">
        <v>18</v>
      </c>
      <c r="F113" s="184" t="s">
        <v>182</v>
      </c>
      <c r="G113" s="89">
        <f t="shared" si="2"/>
        <v>367.29333333333335</v>
      </c>
      <c r="H113" s="90">
        <v>27547</v>
      </c>
      <c r="I113" s="72">
        <v>75</v>
      </c>
      <c r="J113" s="68"/>
      <c r="K113" s="73"/>
      <c r="L113" s="68"/>
    </row>
    <row r="114" spans="1:12" s="4" customFormat="1" ht="16.5">
      <c r="A114" s="69">
        <v>16</v>
      </c>
      <c r="B114" s="77" t="s">
        <v>206</v>
      </c>
      <c r="C114" s="227" t="s">
        <v>207</v>
      </c>
      <c r="D114" s="227"/>
      <c r="E114" s="71" t="s">
        <v>18</v>
      </c>
      <c r="F114" s="184" t="s">
        <v>182</v>
      </c>
      <c r="G114" s="89">
        <f t="shared" si="2"/>
        <v>259.32</v>
      </c>
      <c r="H114" s="90">
        <v>5186.3999999999996</v>
      </c>
      <c r="I114" s="72">
        <v>20</v>
      </c>
      <c r="J114" s="68"/>
      <c r="K114" s="73"/>
      <c r="L114" s="68"/>
    </row>
    <row r="115" spans="1:12" s="4" customFormat="1" ht="16.5">
      <c r="A115" s="69">
        <v>17</v>
      </c>
      <c r="B115" s="77" t="s">
        <v>208</v>
      </c>
      <c r="C115" s="226" t="s">
        <v>209</v>
      </c>
      <c r="D115" s="226"/>
      <c r="E115" s="71" t="s">
        <v>18</v>
      </c>
      <c r="F115" s="184" t="s">
        <v>182</v>
      </c>
      <c r="G115" s="89">
        <f t="shared" si="2"/>
        <v>378.15999999999997</v>
      </c>
      <c r="H115" s="90">
        <v>11344.8</v>
      </c>
      <c r="I115" s="72">
        <v>30</v>
      </c>
      <c r="J115" s="68"/>
      <c r="K115" s="73"/>
      <c r="L115" s="68"/>
    </row>
    <row r="116" spans="1:12" s="4" customFormat="1" ht="16.5" customHeight="1">
      <c r="A116" s="69">
        <v>18</v>
      </c>
      <c r="B116" s="77" t="s">
        <v>210</v>
      </c>
      <c r="C116" s="226" t="s">
        <v>211</v>
      </c>
      <c r="D116" s="226"/>
      <c r="E116" s="71" t="s">
        <v>18</v>
      </c>
      <c r="F116" s="184" t="s">
        <v>182</v>
      </c>
      <c r="G116" s="89">
        <f t="shared" si="2"/>
        <v>372</v>
      </c>
      <c r="H116" s="90">
        <v>7440</v>
      </c>
      <c r="I116" s="72">
        <v>20</v>
      </c>
      <c r="J116" s="68"/>
      <c r="K116" s="73"/>
      <c r="L116" s="68"/>
    </row>
    <row r="117" spans="1:12" s="4" customFormat="1" ht="16.5">
      <c r="A117" s="69">
        <v>19</v>
      </c>
      <c r="B117" s="77" t="s">
        <v>212</v>
      </c>
      <c r="C117" s="226" t="s">
        <v>213</v>
      </c>
      <c r="D117" s="226"/>
      <c r="E117" s="71" t="s">
        <v>18</v>
      </c>
      <c r="F117" s="184" t="s">
        <v>182</v>
      </c>
      <c r="G117" s="89">
        <f t="shared" si="2"/>
        <v>308.57142857142856</v>
      </c>
      <c r="H117" s="90">
        <v>21600</v>
      </c>
      <c r="I117" s="75">
        <v>70</v>
      </c>
      <c r="J117" s="68"/>
      <c r="K117" s="73"/>
      <c r="L117" s="68"/>
    </row>
    <row r="118" spans="1:12" s="4" customFormat="1" ht="18.75" customHeight="1">
      <c r="A118" s="69">
        <v>20</v>
      </c>
      <c r="B118" s="77" t="s">
        <v>214</v>
      </c>
      <c r="C118" s="226" t="s">
        <v>215</v>
      </c>
      <c r="D118" s="226"/>
      <c r="E118" s="71" t="s">
        <v>18</v>
      </c>
      <c r="F118" s="184" t="s">
        <v>182</v>
      </c>
      <c r="G118" s="89">
        <f t="shared" si="2"/>
        <v>336.3257142857143</v>
      </c>
      <c r="H118" s="90">
        <v>23542.799999999999</v>
      </c>
      <c r="I118" s="75">
        <v>70</v>
      </c>
      <c r="J118" s="68"/>
      <c r="K118" s="73"/>
      <c r="L118" s="68"/>
    </row>
    <row r="119" spans="1:12" s="4" customFormat="1" ht="16.5">
      <c r="A119" s="69">
        <v>21</v>
      </c>
      <c r="B119" s="77" t="s">
        <v>216</v>
      </c>
      <c r="C119" s="227" t="s">
        <v>217</v>
      </c>
      <c r="D119" s="227"/>
      <c r="E119" s="71" t="s">
        <v>18</v>
      </c>
      <c r="F119" s="184" t="s">
        <v>182</v>
      </c>
      <c r="G119" s="89">
        <f t="shared" si="2"/>
        <v>305.88235294117646</v>
      </c>
      <c r="H119" s="90">
        <v>31200</v>
      </c>
      <c r="I119" s="72">
        <v>102</v>
      </c>
      <c r="J119" s="68"/>
      <c r="K119" s="73"/>
      <c r="L119" s="68"/>
    </row>
    <row r="120" spans="1:12" s="4" customFormat="1" ht="16.5">
      <c r="A120" s="69">
        <v>22</v>
      </c>
      <c r="B120" s="77" t="s">
        <v>218</v>
      </c>
      <c r="C120" s="227" t="s">
        <v>219</v>
      </c>
      <c r="D120" s="227"/>
      <c r="E120" s="71" t="s">
        <v>18</v>
      </c>
      <c r="F120" s="184" t="s">
        <v>182</v>
      </c>
      <c r="G120" s="89">
        <f t="shared" si="2"/>
        <v>1080</v>
      </c>
      <c r="H120" s="90">
        <v>21600</v>
      </c>
      <c r="I120" s="72">
        <v>20</v>
      </c>
      <c r="J120" s="68"/>
      <c r="K120" s="73"/>
      <c r="L120" s="68"/>
    </row>
    <row r="121" spans="1:12" s="4" customFormat="1" ht="16.149999999999999" customHeight="1">
      <c r="A121" s="69">
        <v>23</v>
      </c>
      <c r="B121" s="77" t="s">
        <v>220</v>
      </c>
      <c r="C121" s="227" t="s">
        <v>221</v>
      </c>
      <c r="D121" s="227"/>
      <c r="E121" s="71" t="s">
        <v>18</v>
      </c>
      <c r="F121" s="184" t="s">
        <v>182</v>
      </c>
      <c r="G121" s="89">
        <f t="shared" si="2"/>
        <v>1238.4000000000001</v>
      </c>
      <c r="H121" s="90">
        <v>24768</v>
      </c>
      <c r="I121" s="72">
        <v>20</v>
      </c>
      <c r="J121" s="68"/>
      <c r="K121" s="73"/>
      <c r="L121" s="68"/>
    </row>
    <row r="122" spans="1:12" s="4" customFormat="1" ht="16.5">
      <c r="A122" s="69">
        <v>24</v>
      </c>
      <c r="B122" s="77" t="s">
        <v>222</v>
      </c>
      <c r="C122" s="227" t="s">
        <v>223</v>
      </c>
      <c r="D122" s="227"/>
      <c r="E122" s="71" t="s">
        <v>18</v>
      </c>
      <c r="F122" s="184" t="s">
        <v>182</v>
      </c>
      <c r="G122" s="89">
        <f t="shared" si="2"/>
        <v>984</v>
      </c>
      <c r="H122" s="90">
        <v>49200</v>
      </c>
      <c r="I122" s="75">
        <v>50</v>
      </c>
      <c r="J122" s="68"/>
      <c r="K122" s="73"/>
      <c r="L122" s="68"/>
    </row>
    <row r="123" spans="1:12" s="4" customFormat="1" ht="16.5">
      <c r="A123" s="69">
        <v>25</v>
      </c>
      <c r="B123" s="77" t="s">
        <v>224</v>
      </c>
      <c r="C123" s="227" t="s">
        <v>225</v>
      </c>
      <c r="D123" s="227"/>
      <c r="E123" s="71" t="s">
        <v>18</v>
      </c>
      <c r="F123" s="184" t="s">
        <v>182</v>
      </c>
      <c r="G123" s="89">
        <f t="shared" si="2"/>
        <v>600</v>
      </c>
      <c r="H123" s="90">
        <v>60000</v>
      </c>
      <c r="I123" s="75">
        <v>100</v>
      </c>
      <c r="J123" s="68"/>
      <c r="K123" s="73"/>
      <c r="L123" s="68"/>
    </row>
    <row r="124" spans="1:12" s="4" customFormat="1" ht="16.5">
      <c r="A124" s="69">
        <v>26</v>
      </c>
      <c r="B124" s="77" t="s">
        <v>226</v>
      </c>
      <c r="C124" s="236" t="s">
        <v>227</v>
      </c>
      <c r="D124" s="237"/>
      <c r="E124" s="71" t="s">
        <v>18</v>
      </c>
      <c r="F124" s="184" t="s">
        <v>182</v>
      </c>
      <c r="G124" s="89">
        <f t="shared" si="2"/>
        <v>499.00027397260277</v>
      </c>
      <c r="H124" s="90">
        <v>728540.4</v>
      </c>
      <c r="I124" s="72">
        <v>1460</v>
      </c>
      <c r="J124" s="68"/>
      <c r="K124" s="73"/>
      <c r="L124" s="68"/>
    </row>
    <row r="125" spans="1:12" s="4" customFormat="1" ht="16.5">
      <c r="A125" s="69">
        <v>27</v>
      </c>
      <c r="B125" s="77" t="s">
        <v>228</v>
      </c>
      <c r="C125" s="227" t="s">
        <v>229</v>
      </c>
      <c r="D125" s="227"/>
      <c r="E125" s="71" t="s">
        <v>18</v>
      </c>
      <c r="F125" s="184" t="s">
        <v>182</v>
      </c>
      <c r="G125" s="89">
        <f t="shared" si="2"/>
        <v>1499.0013698630137</v>
      </c>
      <c r="H125" s="90">
        <v>437708.4</v>
      </c>
      <c r="I125" s="72">
        <v>292</v>
      </c>
      <c r="J125" s="68"/>
      <c r="K125" s="73"/>
      <c r="L125" s="68"/>
    </row>
    <row r="126" spans="1:12" s="4" customFormat="1" ht="16.5">
      <c r="A126" s="69">
        <v>28</v>
      </c>
      <c r="B126" s="77" t="s">
        <v>230</v>
      </c>
      <c r="C126" s="227" t="s">
        <v>231</v>
      </c>
      <c r="D126" s="227"/>
      <c r="E126" s="71" t="s">
        <v>18</v>
      </c>
      <c r="F126" s="184" t="s">
        <v>182</v>
      </c>
      <c r="G126" s="89">
        <f t="shared" si="2"/>
        <v>1998.9994520547946</v>
      </c>
      <c r="H126" s="90">
        <v>729634.8</v>
      </c>
      <c r="I126" s="72">
        <v>365</v>
      </c>
      <c r="J126" s="68"/>
      <c r="K126" s="73"/>
      <c r="L126" s="68"/>
    </row>
    <row r="127" spans="1:12" s="4" customFormat="1" ht="16.5">
      <c r="A127" s="69">
        <v>29</v>
      </c>
      <c r="B127" s="77" t="s">
        <v>232</v>
      </c>
      <c r="C127" s="227" t="s">
        <v>233</v>
      </c>
      <c r="D127" s="227"/>
      <c r="E127" s="71" t="s">
        <v>18</v>
      </c>
      <c r="F127" s="184" t="s">
        <v>182</v>
      </c>
      <c r="G127" s="89">
        <f t="shared" si="2"/>
        <v>449.00057142857145</v>
      </c>
      <c r="H127" s="90">
        <v>314300.40000000002</v>
      </c>
      <c r="I127" s="72">
        <v>700</v>
      </c>
      <c r="J127" s="68"/>
      <c r="K127" s="73"/>
      <c r="L127" s="68"/>
    </row>
    <row r="128" spans="1:12" s="4" customFormat="1" ht="16.5">
      <c r="A128" s="69">
        <v>30</v>
      </c>
      <c r="B128" s="77" t="s">
        <v>234</v>
      </c>
      <c r="C128" s="226" t="s">
        <v>235</v>
      </c>
      <c r="D128" s="226"/>
      <c r="E128" s="71" t="s">
        <v>18</v>
      </c>
      <c r="F128" s="184" t="s">
        <v>182</v>
      </c>
      <c r="G128" s="89">
        <f t="shared" si="2"/>
        <v>960.3</v>
      </c>
      <c r="H128" s="90">
        <v>76824</v>
      </c>
      <c r="I128" s="75">
        <v>80</v>
      </c>
      <c r="J128" s="68"/>
      <c r="K128" s="73"/>
      <c r="L128" s="68"/>
    </row>
    <row r="129" spans="1:12" s="4" customFormat="1" ht="16.5">
      <c r="A129" s="69">
        <v>31</v>
      </c>
      <c r="B129" s="77" t="s">
        <v>236</v>
      </c>
      <c r="C129" s="226" t="s">
        <v>237</v>
      </c>
      <c r="D129" s="226"/>
      <c r="E129" s="71" t="s">
        <v>18</v>
      </c>
      <c r="F129" s="184" t="s">
        <v>182</v>
      </c>
      <c r="G129" s="89">
        <f t="shared" si="2"/>
        <v>1633.48</v>
      </c>
      <c r="H129" s="90">
        <v>49004.4</v>
      </c>
      <c r="I129" s="75">
        <v>30</v>
      </c>
      <c r="J129" s="68"/>
      <c r="K129" s="73"/>
      <c r="L129" s="68"/>
    </row>
    <row r="130" spans="1:12" s="4" customFormat="1" ht="16.5">
      <c r="A130" s="69">
        <v>32</v>
      </c>
      <c r="B130" s="77" t="s">
        <v>238</v>
      </c>
      <c r="C130" s="226" t="s">
        <v>239</v>
      </c>
      <c r="D130" s="226"/>
      <c r="E130" s="71" t="s">
        <v>18</v>
      </c>
      <c r="F130" s="184" t="s">
        <v>182</v>
      </c>
      <c r="G130" s="89">
        <f t="shared" si="2"/>
        <v>4940</v>
      </c>
      <c r="H130" s="90">
        <v>148200</v>
      </c>
      <c r="I130" s="75">
        <v>30</v>
      </c>
      <c r="J130" s="68"/>
      <c r="K130" s="73"/>
      <c r="L130" s="68"/>
    </row>
    <row r="131" spans="1:12" s="4" customFormat="1" ht="16.5">
      <c r="A131" s="69">
        <v>33</v>
      </c>
      <c r="B131" s="77" t="s">
        <v>240</v>
      </c>
      <c r="C131" s="227" t="s">
        <v>241</v>
      </c>
      <c r="D131" s="227"/>
      <c r="E131" s="71" t="s">
        <v>18</v>
      </c>
      <c r="F131" s="184" t="s">
        <v>182</v>
      </c>
      <c r="G131" s="89">
        <f t="shared" si="2"/>
        <v>242.55</v>
      </c>
      <c r="H131" s="90">
        <v>184338</v>
      </c>
      <c r="I131" s="75">
        <v>760</v>
      </c>
      <c r="J131" s="68"/>
      <c r="K131" s="73"/>
      <c r="L131" s="68"/>
    </row>
    <row r="132" spans="1:12" s="4" customFormat="1" ht="16.5">
      <c r="A132" s="69">
        <v>34</v>
      </c>
      <c r="B132" s="77" t="s">
        <v>240</v>
      </c>
      <c r="C132" s="227" t="s">
        <v>242</v>
      </c>
      <c r="D132" s="227"/>
      <c r="E132" s="71" t="s">
        <v>18</v>
      </c>
      <c r="F132" s="184" t="s">
        <v>182</v>
      </c>
      <c r="G132" s="89">
        <f t="shared" si="2"/>
        <v>195</v>
      </c>
      <c r="H132" s="90">
        <v>136500</v>
      </c>
      <c r="I132" s="75">
        <v>700</v>
      </c>
      <c r="J132" s="68"/>
      <c r="K132" s="73"/>
      <c r="L132" s="68"/>
    </row>
    <row r="133" spans="1:12" s="4" customFormat="1" ht="16.5">
      <c r="A133" s="69">
        <v>35</v>
      </c>
      <c r="B133" s="77" t="s">
        <v>243</v>
      </c>
      <c r="C133" s="227" t="s">
        <v>244</v>
      </c>
      <c r="D133" s="227"/>
      <c r="E133" s="71" t="s">
        <v>18</v>
      </c>
      <c r="F133" s="184" t="s">
        <v>182</v>
      </c>
      <c r="G133" s="89">
        <f t="shared" si="2"/>
        <v>287.10000000000002</v>
      </c>
      <c r="H133" s="90">
        <v>86130</v>
      </c>
      <c r="I133" s="75">
        <v>300</v>
      </c>
      <c r="J133" s="68"/>
      <c r="K133" s="73"/>
      <c r="L133" s="68"/>
    </row>
    <row r="134" spans="1:12" s="4" customFormat="1" ht="17.25" customHeight="1">
      <c r="A134" s="69">
        <v>36</v>
      </c>
      <c r="B134" s="77" t="s">
        <v>243</v>
      </c>
      <c r="C134" s="227" t="s">
        <v>245</v>
      </c>
      <c r="D134" s="227"/>
      <c r="E134" s="71" t="s">
        <v>18</v>
      </c>
      <c r="F134" s="184" t="s">
        <v>182</v>
      </c>
      <c r="G134" s="89">
        <f t="shared" si="2"/>
        <v>193.048</v>
      </c>
      <c r="H134" s="90">
        <v>57914.400000000001</v>
      </c>
      <c r="I134" s="75">
        <v>300</v>
      </c>
      <c r="J134" s="68"/>
      <c r="K134" s="73"/>
      <c r="L134" s="68"/>
    </row>
    <row r="135" spans="1:12" s="4" customFormat="1" ht="16.5">
      <c r="A135" s="69">
        <v>37</v>
      </c>
      <c r="B135" s="77" t="s">
        <v>246</v>
      </c>
      <c r="C135" s="227" t="s">
        <v>247</v>
      </c>
      <c r="D135" s="227"/>
      <c r="E135" s="71" t="s">
        <v>18</v>
      </c>
      <c r="F135" s="184" t="s">
        <v>182</v>
      </c>
      <c r="G135" s="89">
        <f t="shared" si="2"/>
        <v>292.04400000000004</v>
      </c>
      <c r="H135" s="90">
        <v>29204.400000000001</v>
      </c>
      <c r="I135" s="75">
        <v>100</v>
      </c>
      <c r="J135" s="68"/>
      <c r="K135" s="73"/>
      <c r="L135" s="68"/>
    </row>
    <row r="136" spans="1:12" s="4" customFormat="1" ht="21.75" customHeight="1">
      <c r="A136" s="69">
        <v>38</v>
      </c>
      <c r="B136" s="77" t="s">
        <v>246</v>
      </c>
      <c r="C136" s="227" t="s">
        <v>248</v>
      </c>
      <c r="D136" s="227"/>
      <c r="E136" s="71" t="s">
        <v>18</v>
      </c>
      <c r="F136" s="184" t="s">
        <v>182</v>
      </c>
      <c r="G136" s="89">
        <f t="shared" si="2"/>
        <v>195</v>
      </c>
      <c r="H136" s="90">
        <v>19500</v>
      </c>
      <c r="I136" s="75">
        <v>100</v>
      </c>
      <c r="J136" s="68"/>
      <c r="K136" s="73"/>
      <c r="L136" s="68"/>
    </row>
    <row r="137" spans="1:12" s="168" customFormat="1" ht="16.5">
      <c r="A137" s="162">
        <v>39</v>
      </c>
      <c r="B137" s="77" t="s">
        <v>249</v>
      </c>
      <c r="C137" s="225" t="s">
        <v>250</v>
      </c>
      <c r="D137" s="225"/>
      <c r="E137" s="163" t="s">
        <v>18</v>
      </c>
      <c r="F137" s="161" t="s">
        <v>182</v>
      </c>
      <c r="G137" s="164">
        <f t="shared" si="2"/>
        <v>292.048</v>
      </c>
      <c r="H137" s="165">
        <v>43807.199999999997</v>
      </c>
      <c r="I137" s="75">
        <v>150</v>
      </c>
      <c r="J137" s="166"/>
      <c r="K137" s="167"/>
      <c r="L137" s="166"/>
    </row>
    <row r="138" spans="1:12" s="168" customFormat="1" ht="18.75" customHeight="1">
      <c r="A138" s="162">
        <v>40</v>
      </c>
      <c r="B138" s="77" t="s">
        <v>249</v>
      </c>
      <c r="C138" s="225" t="s">
        <v>251</v>
      </c>
      <c r="D138" s="225"/>
      <c r="E138" s="163" t="s">
        <v>18</v>
      </c>
      <c r="F138" s="161" t="s">
        <v>182</v>
      </c>
      <c r="G138" s="164">
        <f t="shared" si="2"/>
        <v>195</v>
      </c>
      <c r="H138" s="165">
        <v>29250</v>
      </c>
      <c r="I138" s="75">
        <v>150</v>
      </c>
      <c r="J138" s="166"/>
      <c r="K138" s="167"/>
      <c r="L138" s="166"/>
    </row>
    <row r="139" spans="1:12" s="168" customFormat="1" ht="16.5">
      <c r="A139" s="162">
        <v>41</v>
      </c>
      <c r="B139" s="77" t="s">
        <v>252</v>
      </c>
      <c r="C139" s="225" t="s">
        <v>253</v>
      </c>
      <c r="D139" s="225"/>
      <c r="E139" s="163" t="s">
        <v>18</v>
      </c>
      <c r="F139" s="161" t="s">
        <v>182</v>
      </c>
      <c r="G139" s="164">
        <f t="shared" si="2"/>
        <v>292.05</v>
      </c>
      <c r="H139" s="165">
        <v>11682</v>
      </c>
      <c r="I139" s="75">
        <v>40</v>
      </c>
      <c r="J139" s="166"/>
      <c r="K139" s="167"/>
      <c r="L139" s="166"/>
    </row>
    <row r="140" spans="1:12" s="168" customFormat="1" ht="16.5">
      <c r="A140" s="162">
        <v>42</v>
      </c>
      <c r="B140" s="77" t="s">
        <v>252</v>
      </c>
      <c r="C140" s="225" t="s">
        <v>254</v>
      </c>
      <c r="D140" s="225"/>
      <c r="E140" s="163" t="s">
        <v>18</v>
      </c>
      <c r="F140" s="161" t="s">
        <v>182</v>
      </c>
      <c r="G140" s="164">
        <f t="shared" si="2"/>
        <v>195</v>
      </c>
      <c r="H140" s="165">
        <v>7800</v>
      </c>
      <c r="I140" s="75">
        <v>40</v>
      </c>
      <c r="J140" s="166"/>
      <c r="K140" s="167"/>
      <c r="L140" s="166"/>
    </row>
    <row r="141" spans="1:12" s="168" customFormat="1" ht="18" customHeight="1">
      <c r="A141" s="162">
        <v>43</v>
      </c>
      <c r="B141" s="77" t="s">
        <v>255</v>
      </c>
      <c r="C141" s="225" t="s">
        <v>256</v>
      </c>
      <c r="D141" s="225"/>
      <c r="E141" s="163" t="s">
        <v>18</v>
      </c>
      <c r="F141" s="161" t="s">
        <v>182</v>
      </c>
      <c r="G141" s="164">
        <f t="shared" si="2"/>
        <v>1450</v>
      </c>
      <c r="H141" s="165">
        <v>7250</v>
      </c>
      <c r="I141" s="75">
        <v>5</v>
      </c>
      <c r="J141" s="166"/>
      <c r="K141" s="167"/>
      <c r="L141" s="166"/>
    </row>
    <row r="142" spans="1:12" s="168" customFormat="1" ht="21.75" customHeight="1">
      <c r="A142" s="162">
        <v>44</v>
      </c>
      <c r="B142" s="169" t="s">
        <v>257</v>
      </c>
      <c r="C142" s="225" t="s">
        <v>258</v>
      </c>
      <c r="D142" s="225"/>
      <c r="E142" s="163" t="s">
        <v>18</v>
      </c>
      <c r="F142" s="79" t="s">
        <v>182</v>
      </c>
      <c r="G142" s="164">
        <f t="shared" si="2"/>
        <v>295</v>
      </c>
      <c r="H142" s="165">
        <v>59000</v>
      </c>
      <c r="I142" s="80">
        <v>200</v>
      </c>
      <c r="J142" s="166"/>
      <c r="K142" s="167"/>
      <c r="L142" s="166"/>
    </row>
    <row r="143" spans="1:12" s="168" customFormat="1" ht="16.5">
      <c r="A143" s="162">
        <v>45</v>
      </c>
      <c r="B143" s="169" t="s">
        <v>257</v>
      </c>
      <c r="C143" s="225" t="s">
        <v>259</v>
      </c>
      <c r="D143" s="225"/>
      <c r="E143" s="163" t="s">
        <v>18</v>
      </c>
      <c r="F143" s="79" t="s">
        <v>182</v>
      </c>
      <c r="G143" s="164">
        <f t="shared" si="2"/>
        <v>195</v>
      </c>
      <c r="H143" s="165">
        <v>39000</v>
      </c>
      <c r="I143" s="80">
        <v>200</v>
      </c>
      <c r="J143" s="166"/>
      <c r="K143" s="167"/>
      <c r="L143" s="166"/>
    </row>
    <row r="144" spans="1:12" s="168" customFormat="1" ht="18" customHeight="1">
      <c r="A144" s="162">
        <v>46</v>
      </c>
      <c r="B144" s="77" t="s">
        <v>260</v>
      </c>
      <c r="C144" s="225" t="s">
        <v>261</v>
      </c>
      <c r="D144" s="225"/>
      <c r="E144" s="163" t="s">
        <v>347</v>
      </c>
      <c r="F144" s="79" t="s">
        <v>182</v>
      </c>
      <c r="G144" s="164">
        <f t="shared" si="2"/>
        <v>1500</v>
      </c>
      <c r="H144" s="165">
        <v>37500</v>
      </c>
      <c r="I144" s="80">
        <v>25</v>
      </c>
      <c r="J144" s="166"/>
      <c r="K144" s="167"/>
      <c r="L144" s="166"/>
    </row>
    <row r="145" spans="1:12" s="168" customFormat="1" ht="16.5">
      <c r="A145" s="162">
        <v>47</v>
      </c>
      <c r="B145" s="77" t="s">
        <v>260</v>
      </c>
      <c r="C145" s="225" t="s">
        <v>262</v>
      </c>
      <c r="D145" s="225"/>
      <c r="E145" s="163" t="s">
        <v>347</v>
      </c>
      <c r="F145" s="79" t="s">
        <v>182</v>
      </c>
      <c r="G145" s="164">
        <f t="shared" si="2"/>
        <v>800</v>
      </c>
      <c r="H145" s="165">
        <v>20000</v>
      </c>
      <c r="I145" s="80">
        <v>25</v>
      </c>
      <c r="J145" s="166"/>
      <c r="K145" s="167"/>
      <c r="L145" s="166"/>
    </row>
    <row r="146" spans="1:12" s="168" customFormat="1" ht="16.5">
      <c r="A146" s="162">
        <v>48</v>
      </c>
      <c r="B146" s="170" t="s">
        <v>263</v>
      </c>
      <c r="C146" s="225" t="s">
        <v>264</v>
      </c>
      <c r="D146" s="225"/>
      <c r="E146" s="163" t="s">
        <v>18</v>
      </c>
      <c r="F146" s="79" t="s">
        <v>182</v>
      </c>
      <c r="G146" s="164">
        <f t="shared" si="2"/>
        <v>195</v>
      </c>
      <c r="H146" s="165">
        <v>19500</v>
      </c>
      <c r="I146" s="80">
        <v>100</v>
      </c>
      <c r="J146" s="166"/>
      <c r="K146" s="167"/>
      <c r="L146" s="166"/>
    </row>
    <row r="147" spans="1:12" s="168" customFormat="1" ht="16.5">
      <c r="A147" s="162">
        <v>49</v>
      </c>
      <c r="B147" s="169" t="s">
        <v>265</v>
      </c>
      <c r="C147" s="235" t="s">
        <v>266</v>
      </c>
      <c r="D147" s="235"/>
      <c r="E147" s="163" t="s">
        <v>18</v>
      </c>
      <c r="F147" s="79" t="s">
        <v>182</v>
      </c>
      <c r="G147" s="164">
        <f t="shared" si="2"/>
        <v>195</v>
      </c>
      <c r="H147" s="165">
        <v>19500</v>
      </c>
      <c r="I147" s="80">
        <v>100</v>
      </c>
      <c r="J147" s="166"/>
      <c r="K147" s="171"/>
      <c r="L147" s="166"/>
    </row>
    <row r="148" spans="1:12" s="168" customFormat="1" ht="16.5">
      <c r="A148" s="162">
        <v>50</v>
      </c>
      <c r="B148" s="169" t="s">
        <v>267</v>
      </c>
      <c r="C148" s="234" t="s">
        <v>268</v>
      </c>
      <c r="D148" s="234"/>
      <c r="E148" s="163" t="s">
        <v>18</v>
      </c>
      <c r="F148" s="79" t="s">
        <v>182</v>
      </c>
      <c r="G148" s="164">
        <f t="shared" si="2"/>
        <v>345</v>
      </c>
      <c r="H148" s="165">
        <v>34500</v>
      </c>
      <c r="I148" s="80">
        <v>100</v>
      </c>
      <c r="J148" s="166"/>
      <c r="K148" s="171"/>
      <c r="L148" s="166"/>
    </row>
    <row r="149" spans="1:12" s="168" customFormat="1" ht="16.5">
      <c r="A149" s="162">
        <v>51</v>
      </c>
      <c r="B149" s="169" t="s">
        <v>269</v>
      </c>
      <c r="C149" s="234" t="s">
        <v>270</v>
      </c>
      <c r="D149" s="234"/>
      <c r="E149" s="163" t="s">
        <v>18</v>
      </c>
      <c r="F149" s="79" t="s">
        <v>182</v>
      </c>
      <c r="G149" s="164">
        <f t="shared" si="2"/>
        <v>193.048</v>
      </c>
      <c r="H149" s="165">
        <v>57914.400000000001</v>
      </c>
      <c r="I149" s="80">
        <v>300</v>
      </c>
      <c r="J149" s="166"/>
      <c r="K149" s="171"/>
      <c r="L149" s="166"/>
    </row>
    <row r="150" spans="1:12" s="168" customFormat="1" ht="16.5">
      <c r="A150" s="162">
        <v>52</v>
      </c>
      <c r="B150" s="172" t="s">
        <v>271</v>
      </c>
      <c r="C150" s="234" t="s">
        <v>272</v>
      </c>
      <c r="D150" s="234"/>
      <c r="E150" s="163" t="s">
        <v>18</v>
      </c>
      <c r="F150" s="79" t="s">
        <v>182</v>
      </c>
      <c r="G150" s="164">
        <f t="shared" si="2"/>
        <v>490.05</v>
      </c>
      <c r="H150" s="165">
        <v>39204</v>
      </c>
      <c r="I150" s="80">
        <v>80</v>
      </c>
      <c r="J150" s="166"/>
      <c r="K150" s="171"/>
      <c r="L150" s="166"/>
    </row>
    <row r="151" spans="1:12" s="168" customFormat="1" ht="16.5">
      <c r="A151" s="162">
        <v>53</v>
      </c>
      <c r="B151" s="173" t="s">
        <v>273</v>
      </c>
      <c r="C151" s="234" t="s">
        <v>274</v>
      </c>
      <c r="D151" s="234"/>
      <c r="E151" s="163" t="s">
        <v>347</v>
      </c>
      <c r="F151" s="79" t="s">
        <v>182</v>
      </c>
      <c r="G151" s="164">
        <f t="shared" si="2"/>
        <v>1500</v>
      </c>
      <c r="H151" s="165">
        <v>45000</v>
      </c>
      <c r="I151" s="80">
        <v>30</v>
      </c>
      <c r="J151" s="166"/>
      <c r="K151" s="171"/>
      <c r="L151" s="166"/>
    </row>
    <row r="152" spans="1:12" s="168" customFormat="1" ht="16.5">
      <c r="A152" s="162">
        <v>54</v>
      </c>
      <c r="B152" s="170" t="s">
        <v>275</v>
      </c>
      <c r="C152" s="234" t="s">
        <v>276</v>
      </c>
      <c r="D152" s="234"/>
      <c r="E152" s="163" t="s">
        <v>18</v>
      </c>
      <c r="F152" s="79" t="s">
        <v>182</v>
      </c>
      <c r="G152" s="164">
        <f t="shared" si="2"/>
        <v>588.96</v>
      </c>
      <c r="H152" s="165">
        <v>29448</v>
      </c>
      <c r="I152" s="80">
        <v>50</v>
      </c>
      <c r="J152" s="166"/>
      <c r="K152" s="171"/>
      <c r="L152" s="166"/>
    </row>
    <row r="153" spans="1:12" s="168" customFormat="1" ht="16.5">
      <c r="A153" s="162">
        <v>55</v>
      </c>
      <c r="B153" s="77" t="s">
        <v>277</v>
      </c>
      <c r="C153" s="225" t="s">
        <v>278</v>
      </c>
      <c r="D153" s="225"/>
      <c r="E153" s="163" t="s">
        <v>347</v>
      </c>
      <c r="F153" s="161" t="s">
        <v>182</v>
      </c>
      <c r="G153" s="164">
        <f t="shared" si="2"/>
        <v>2000</v>
      </c>
      <c r="H153" s="165">
        <v>20000</v>
      </c>
      <c r="I153" s="75">
        <v>10</v>
      </c>
      <c r="J153" s="166"/>
      <c r="K153" s="171"/>
      <c r="L153" s="166"/>
    </row>
    <row r="154" spans="1:12" s="168" customFormat="1" ht="16.5">
      <c r="A154" s="162">
        <v>56</v>
      </c>
      <c r="B154" s="77" t="s">
        <v>277</v>
      </c>
      <c r="C154" s="225" t="s">
        <v>279</v>
      </c>
      <c r="D154" s="225"/>
      <c r="E154" s="163" t="s">
        <v>347</v>
      </c>
      <c r="F154" s="161" t="s">
        <v>182</v>
      </c>
      <c r="G154" s="164">
        <f t="shared" si="2"/>
        <v>1700</v>
      </c>
      <c r="H154" s="165">
        <v>17000</v>
      </c>
      <c r="I154" s="75">
        <v>10</v>
      </c>
      <c r="J154" s="166"/>
      <c r="K154" s="171"/>
      <c r="L154" s="166"/>
    </row>
    <row r="155" spans="1:12" s="168" customFormat="1" ht="16.5">
      <c r="A155" s="162">
        <v>57</v>
      </c>
      <c r="B155" s="77" t="s">
        <v>277</v>
      </c>
      <c r="C155" s="225" t="s">
        <v>280</v>
      </c>
      <c r="D155" s="225"/>
      <c r="E155" s="163" t="s">
        <v>347</v>
      </c>
      <c r="F155" s="161" t="s">
        <v>182</v>
      </c>
      <c r="G155" s="164">
        <f t="shared" si="2"/>
        <v>2000</v>
      </c>
      <c r="H155" s="165">
        <v>20000</v>
      </c>
      <c r="I155" s="75">
        <v>10</v>
      </c>
      <c r="J155" s="166"/>
      <c r="K155" s="171"/>
      <c r="L155" s="166"/>
    </row>
    <row r="156" spans="1:12" s="168" customFormat="1" ht="16.5">
      <c r="A156" s="162">
        <v>58</v>
      </c>
      <c r="B156" s="77" t="s">
        <v>277</v>
      </c>
      <c r="C156" s="225" t="s">
        <v>281</v>
      </c>
      <c r="D156" s="225"/>
      <c r="E156" s="163" t="s">
        <v>347</v>
      </c>
      <c r="F156" s="161" t="s">
        <v>182</v>
      </c>
      <c r="G156" s="164">
        <f t="shared" si="2"/>
        <v>1700</v>
      </c>
      <c r="H156" s="165">
        <v>17000</v>
      </c>
      <c r="I156" s="75">
        <v>10</v>
      </c>
      <c r="J156" s="166"/>
      <c r="K156" s="171"/>
      <c r="L156" s="166"/>
    </row>
    <row r="157" spans="1:12" s="168" customFormat="1" ht="16.5">
      <c r="A157" s="162">
        <v>59</v>
      </c>
      <c r="B157" s="77" t="s">
        <v>277</v>
      </c>
      <c r="C157" s="225" t="s">
        <v>282</v>
      </c>
      <c r="D157" s="225"/>
      <c r="E157" s="163" t="s">
        <v>347</v>
      </c>
      <c r="F157" s="161" t="s">
        <v>182</v>
      </c>
      <c r="G157" s="164">
        <f t="shared" si="2"/>
        <v>2000</v>
      </c>
      <c r="H157" s="165">
        <v>20000</v>
      </c>
      <c r="I157" s="75">
        <v>10</v>
      </c>
      <c r="J157" s="166"/>
      <c r="K157" s="171"/>
      <c r="L157" s="166"/>
    </row>
    <row r="158" spans="1:12" s="168" customFormat="1" ht="16.5">
      <c r="A158" s="162">
        <v>60</v>
      </c>
      <c r="B158" s="77" t="s">
        <v>277</v>
      </c>
      <c r="C158" s="225" t="s">
        <v>283</v>
      </c>
      <c r="D158" s="225"/>
      <c r="E158" s="163" t="s">
        <v>347</v>
      </c>
      <c r="F158" s="161" t="s">
        <v>182</v>
      </c>
      <c r="G158" s="164">
        <f t="shared" si="2"/>
        <v>1700</v>
      </c>
      <c r="H158" s="165">
        <v>17000</v>
      </c>
      <c r="I158" s="75">
        <v>10</v>
      </c>
      <c r="J158" s="166"/>
      <c r="K158" s="171"/>
      <c r="L158" s="166"/>
    </row>
    <row r="159" spans="1:12" s="168" customFormat="1" ht="16.5">
      <c r="A159" s="162">
        <v>61</v>
      </c>
      <c r="B159" s="77" t="s">
        <v>284</v>
      </c>
      <c r="C159" s="225" t="s">
        <v>285</v>
      </c>
      <c r="D159" s="225"/>
      <c r="E159" s="163" t="s">
        <v>347</v>
      </c>
      <c r="F159" s="161" t="s">
        <v>182</v>
      </c>
      <c r="G159" s="164">
        <f t="shared" si="2"/>
        <v>2250</v>
      </c>
      <c r="H159" s="165">
        <v>67500</v>
      </c>
      <c r="I159" s="75">
        <v>30</v>
      </c>
      <c r="J159" s="166"/>
      <c r="K159" s="171"/>
      <c r="L159" s="166"/>
    </row>
    <row r="160" spans="1:12" s="168" customFormat="1" ht="16.5">
      <c r="A160" s="162">
        <v>62</v>
      </c>
      <c r="B160" s="169" t="s">
        <v>286</v>
      </c>
      <c r="C160" s="225" t="s">
        <v>287</v>
      </c>
      <c r="D160" s="225"/>
      <c r="E160" s="163" t="s">
        <v>18</v>
      </c>
      <c r="F160" s="79" t="s">
        <v>182</v>
      </c>
      <c r="G160" s="164">
        <f t="shared" si="2"/>
        <v>242.55</v>
      </c>
      <c r="H160" s="165">
        <v>48510</v>
      </c>
      <c r="I160" s="80">
        <v>200</v>
      </c>
      <c r="J160" s="166"/>
      <c r="K160" s="171"/>
      <c r="L160" s="166"/>
    </row>
    <row r="161" spans="1:12" s="168" customFormat="1" ht="16.5">
      <c r="A161" s="162">
        <v>63</v>
      </c>
      <c r="B161" s="77" t="s">
        <v>288</v>
      </c>
      <c r="C161" s="233" t="s">
        <v>289</v>
      </c>
      <c r="D161" s="233"/>
      <c r="E161" s="163" t="s">
        <v>18</v>
      </c>
      <c r="F161" s="161" t="s">
        <v>182</v>
      </c>
      <c r="G161" s="164">
        <f t="shared" si="2"/>
        <v>435.6</v>
      </c>
      <c r="H161" s="165">
        <v>10890</v>
      </c>
      <c r="I161" s="75">
        <v>25</v>
      </c>
      <c r="J161" s="166"/>
      <c r="K161" s="171"/>
      <c r="L161" s="166"/>
    </row>
    <row r="162" spans="1:12" s="168" customFormat="1" ht="16.5">
      <c r="A162" s="162">
        <v>64</v>
      </c>
      <c r="B162" s="74" t="s">
        <v>290</v>
      </c>
      <c r="C162" s="225" t="s">
        <v>291</v>
      </c>
      <c r="D162" s="225"/>
      <c r="E162" s="163" t="s">
        <v>18</v>
      </c>
      <c r="F162" s="161" t="s">
        <v>182</v>
      </c>
      <c r="G162" s="164">
        <f t="shared" si="2"/>
        <v>709.92</v>
      </c>
      <c r="H162" s="165">
        <v>35496</v>
      </c>
      <c r="I162" s="75">
        <v>50</v>
      </c>
      <c r="J162" s="166"/>
      <c r="K162" s="171"/>
      <c r="L162" s="166"/>
    </row>
    <row r="163" spans="1:12" s="168" customFormat="1" ht="16.5">
      <c r="A163" s="162">
        <v>65</v>
      </c>
      <c r="B163" s="77" t="s">
        <v>292</v>
      </c>
      <c r="C163" s="225" t="s">
        <v>293</v>
      </c>
      <c r="D163" s="225"/>
      <c r="E163" s="163" t="s">
        <v>18</v>
      </c>
      <c r="F163" s="161" t="s">
        <v>182</v>
      </c>
      <c r="G163" s="164">
        <f t="shared" si="2"/>
        <v>561.6</v>
      </c>
      <c r="H163" s="165">
        <v>14040</v>
      </c>
      <c r="I163" s="75">
        <v>25</v>
      </c>
      <c r="J163" s="166"/>
      <c r="K163" s="171"/>
      <c r="L163" s="166"/>
    </row>
    <row r="164" spans="1:12" s="168" customFormat="1" ht="16.5">
      <c r="A164" s="162">
        <v>66</v>
      </c>
      <c r="B164" s="169" t="s">
        <v>294</v>
      </c>
      <c r="C164" s="225" t="s">
        <v>295</v>
      </c>
      <c r="D164" s="225"/>
      <c r="E164" s="163" t="s">
        <v>18</v>
      </c>
      <c r="F164" s="79" t="s">
        <v>182</v>
      </c>
      <c r="G164" s="164">
        <f t="shared" ref="G164:G189" si="3">H164/I164</f>
        <v>345</v>
      </c>
      <c r="H164" s="165">
        <v>8625</v>
      </c>
      <c r="I164" s="80">
        <v>25</v>
      </c>
      <c r="J164" s="166"/>
      <c r="K164" s="171"/>
      <c r="L164" s="166"/>
    </row>
    <row r="165" spans="1:12" s="168" customFormat="1" ht="16.5">
      <c r="A165" s="162">
        <v>67</v>
      </c>
      <c r="B165" s="169" t="s">
        <v>296</v>
      </c>
      <c r="C165" s="225" t="s">
        <v>297</v>
      </c>
      <c r="D165" s="225"/>
      <c r="E165" s="163" t="s">
        <v>18</v>
      </c>
      <c r="F165" s="79" t="s">
        <v>182</v>
      </c>
      <c r="G165" s="164">
        <f t="shared" si="3"/>
        <v>395</v>
      </c>
      <c r="H165" s="165">
        <v>11850</v>
      </c>
      <c r="I165" s="80">
        <v>30</v>
      </c>
      <c r="J165" s="166"/>
      <c r="K165" s="171"/>
      <c r="L165" s="166"/>
    </row>
    <row r="166" spans="1:12" s="168" customFormat="1" ht="16.5">
      <c r="A166" s="162">
        <v>68</v>
      </c>
      <c r="B166" s="77" t="s">
        <v>298</v>
      </c>
      <c r="C166" s="224" t="s">
        <v>299</v>
      </c>
      <c r="D166" s="224"/>
      <c r="E166" s="163" t="s">
        <v>18</v>
      </c>
      <c r="F166" s="161" t="s">
        <v>182</v>
      </c>
      <c r="G166" s="164">
        <f t="shared" si="3"/>
        <v>888.64864864864865</v>
      </c>
      <c r="H166" s="165">
        <v>32880</v>
      </c>
      <c r="I166" s="75">
        <v>37</v>
      </c>
      <c r="J166" s="166"/>
      <c r="K166" s="171"/>
      <c r="L166" s="166"/>
    </row>
    <row r="167" spans="1:12" s="168" customFormat="1" ht="16.5">
      <c r="A167" s="162">
        <v>69</v>
      </c>
      <c r="B167" s="77" t="s">
        <v>300</v>
      </c>
      <c r="C167" s="224" t="s">
        <v>301</v>
      </c>
      <c r="D167" s="224"/>
      <c r="E167" s="163" t="s">
        <v>18</v>
      </c>
      <c r="F167" s="161" t="s">
        <v>182</v>
      </c>
      <c r="G167" s="164">
        <f t="shared" si="3"/>
        <v>4490</v>
      </c>
      <c r="H167" s="165">
        <v>785750</v>
      </c>
      <c r="I167" s="75">
        <v>175</v>
      </c>
      <c r="J167" s="166"/>
      <c r="K167" s="171"/>
      <c r="L167" s="166"/>
    </row>
    <row r="168" spans="1:12" s="168" customFormat="1" ht="16.5">
      <c r="A168" s="162">
        <v>70</v>
      </c>
      <c r="B168" s="77" t="s">
        <v>302</v>
      </c>
      <c r="C168" s="224" t="s">
        <v>303</v>
      </c>
      <c r="D168" s="224"/>
      <c r="E168" s="163" t="s">
        <v>18</v>
      </c>
      <c r="F168" s="161" t="s">
        <v>182</v>
      </c>
      <c r="G168" s="164">
        <f t="shared" si="3"/>
        <v>3290</v>
      </c>
      <c r="H168" s="165">
        <v>148050</v>
      </c>
      <c r="I168" s="75">
        <v>45</v>
      </c>
      <c r="J168" s="166"/>
      <c r="K168" s="171"/>
      <c r="L168" s="166"/>
    </row>
    <row r="169" spans="1:12" s="168" customFormat="1" ht="16.5">
      <c r="A169" s="162">
        <v>71</v>
      </c>
      <c r="B169" s="77" t="s">
        <v>304</v>
      </c>
      <c r="C169" s="224" t="s">
        <v>305</v>
      </c>
      <c r="D169" s="224"/>
      <c r="E169" s="163" t="s">
        <v>18</v>
      </c>
      <c r="F169" s="161" t="s">
        <v>182</v>
      </c>
      <c r="G169" s="164">
        <f t="shared" si="3"/>
        <v>1475.098536585366</v>
      </c>
      <c r="H169" s="165">
        <v>302395.2</v>
      </c>
      <c r="I169" s="75">
        <v>205</v>
      </c>
      <c r="J169" s="166"/>
      <c r="K169" s="171"/>
      <c r="L169" s="166"/>
    </row>
    <row r="170" spans="1:12" s="168" customFormat="1" ht="16.5">
      <c r="A170" s="162">
        <v>72</v>
      </c>
      <c r="B170" s="77" t="s">
        <v>304</v>
      </c>
      <c r="C170" s="225" t="s">
        <v>306</v>
      </c>
      <c r="D170" s="225"/>
      <c r="E170" s="163" t="s">
        <v>18</v>
      </c>
      <c r="F170" s="161" t="s">
        <v>182</v>
      </c>
      <c r="G170" s="164">
        <f t="shared" si="3"/>
        <v>2128.48</v>
      </c>
      <c r="H170" s="165">
        <v>31927.200000000001</v>
      </c>
      <c r="I170" s="75">
        <v>15</v>
      </c>
      <c r="J170" s="166"/>
      <c r="K170" s="171"/>
      <c r="L170" s="166"/>
    </row>
    <row r="171" spans="1:12" s="168" customFormat="1" ht="16.5">
      <c r="A171" s="162">
        <v>73</v>
      </c>
      <c r="B171" s="77" t="s">
        <v>307</v>
      </c>
      <c r="C171" s="224" t="s">
        <v>308</v>
      </c>
      <c r="D171" s="224"/>
      <c r="E171" s="163" t="s">
        <v>18</v>
      </c>
      <c r="F171" s="161" t="s">
        <v>182</v>
      </c>
      <c r="G171" s="164">
        <f t="shared" si="3"/>
        <v>2450</v>
      </c>
      <c r="H171" s="165">
        <v>539000</v>
      </c>
      <c r="I171" s="75">
        <v>220</v>
      </c>
      <c r="J171" s="166"/>
      <c r="K171" s="171"/>
      <c r="L171" s="166"/>
    </row>
    <row r="172" spans="1:12" s="168" customFormat="1" ht="16.5">
      <c r="A172" s="162">
        <v>74</v>
      </c>
      <c r="B172" s="77" t="s">
        <v>309</v>
      </c>
      <c r="C172" s="225" t="s">
        <v>310</v>
      </c>
      <c r="D172" s="225"/>
      <c r="E172" s="163" t="s">
        <v>18</v>
      </c>
      <c r="F172" s="161" t="s">
        <v>129</v>
      </c>
      <c r="G172" s="164">
        <f t="shared" si="3"/>
        <v>58.05</v>
      </c>
      <c r="H172" s="165">
        <v>464400</v>
      </c>
      <c r="I172" s="75">
        <v>8000</v>
      </c>
      <c r="J172" s="166"/>
      <c r="K172" s="167"/>
      <c r="L172" s="166"/>
    </row>
    <row r="173" spans="1:12" s="168" customFormat="1" ht="16.5">
      <c r="A173" s="162">
        <v>75</v>
      </c>
      <c r="B173" s="77" t="s">
        <v>311</v>
      </c>
      <c r="C173" s="224" t="s">
        <v>312</v>
      </c>
      <c r="D173" s="224"/>
      <c r="E173" s="163" t="s">
        <v>18</v>
      </c>
      <c r="F173" s="161" t="s">
        <v>182</v>
      </c>
      <c r="G173" s="164">
        <f t="shared" si="3"/>
        <v>3304</v>
      </c>
      <c r="H173" s="165">
        <v>49560</v>
      </c>
      <c r="I173" s="75">
        <v>15</v>
      </c>
      <c r="J173" s="166"/>
      <c r="K173" s="167"/>
      <c r="L173" s="166"/>
    </row>
    <row r="174" spans="1:12" s="168" customFormat="1" ht="16.5" customHeight="1">
      <c r="A174" s="162">
        <v>76</v>
      </c>
      <c r="B174" s="77" t="s">
        <v>313</v>
      </c>
      <c r="C174" s="224" t="s">
        <v>314</v>
      </c>
      <c r="D174" s="224"/>
      <c r="E174" s="163" t="s">
        <v>18</v>
      </c>
      <c r="F174" s="161" t="s">
        <v>182</v>
      </c>
      <c r="G174" s="164">
        <f t="shared" si="3"/>
        <v>4000</v>
      </c>
      <c r="H174" s="165">
        <v>60000</v>
      </c>
      <c r="I174" s="75">
        <v>15</v>
      </c>
      <c r="J174" s="166"/>
      <c r="K174" s="171"/>
      <c r="L174" s="166"/>
    </row>
    <row r="175" spans="1:12" s="168" customFormat="1" ht="16.5" customHeight="1">
      <c r="A175" s="162">
        <v>77</v>
      </c>
      <c r="B175" s="77" t="s">
        <v>315</v>
      </c>
      <c r="C175" s="224" t="s">
        <v>316</v>
      </c>
      <c r="D175" s="224"/>
      <c r="E175" s="163" t="s">
        <v>18</v>
      </c>
      <c r="F175" s="161" t="s">
        <v>182</v>
      </c>
      <c r="G175" s="164">
        <f t="shared" si="3"/>
        <v>181.62162162162161</v>
      </c>
      <c r="H175" s="165">
        <v>6720</v>
      </c>
      <c r="I175" s="75">
        <v>37</v>
      </c>
      <c r="J175" s="166"/>
      <c r="K175" s="167"/>
      <c r="L175" s="166"/>
    </row>
    <row r="176" spans="1:12" s="168" customFormat="1" ht="18" customHeight="1">
      <c r="A176" s="162">
        <v>78</v>
      </c>
      <c r="B176" s="77" t="s">
        <v>317</v>
      </c>
      <c r="C176" s="224" t="s">
        <v>318</v>
      </c>
      <c r="D176" s="224"/>
      <c r="E176" s="163" t="s">
        <v>18</v>
      </c>
      <c r="F176" s="161" t="s">
        <v>182</v>
      </c>
      <c r="G176" s="164">
        <f t="shared" si="3"/>
        <v>1222.2857142857142</v>
      </c>
      <c r="H176" s="165">
        <v>85560</v>
      </c>
      <c r="I176" s="75">
        <v>70</v>
      </c>
      <c r="J176" s="166"/>
      <c r="K176" s="167"/>
      <c r="L176" s="166"/>
    </row>
    <row r="177" spans="1:12" s="168" customFormat="1" ht="16.5">
      <c r="A177" s="162">
        <v>79</v>
      </c>
      <c r="B177" s="77" t="s">
        <v>317</v>
      </c>
      <c r="C177" s="224" t="s">
        <v>319</v>
      </c>
      <c r="D177" s="224"/>
      <c r="E177" s="163" t="s">
        <v>18</v>
      </c>
      <c r="F177" s="161" t="s">
        <v>182</v>
      </c>
      <c r="G177" s="164">
        <f t="shared" si="3"/>
        <v>1391.641791044776</v>
      </c>
      <c r="H177" s="165">
        <v>93240</v>
      </c>
      <c r="I177" s="75">
        <v>67</v>
      </c>
      <c r="J177" s="166"/>
      <c r="K177" s="167"/>
      <c r="L177" s="166"/>
    </row>
    <row r="178" spans="1:12" s="168" customFormat="1" ht="16.5">
      <c r="A178" s="162">
        <v>80</v>
      </c>
      <c r="B178" s="81" t="s">
        <v>320</v>
      </c>
      <c r="C178" s="225" t="s">
        <v>321</v>
      </c>
      <c r="D178" s="225"/>
      <c r="E178" s="163" t="s">
        <v>18</v>
      </c>
      <c r="F178" s="161" t="s">
        <v>182</v>
      </c>
      <c r="G178" s="164">
        <f t="shared" si="3"/>
        <v>1666.6666666666667</v>
      </c>
      <c r="H178" s="165">
        <v>5000</v>
      </c>
      <c r="I178" s="75">
        <v>3</v>
      </c>
      <c r="J178" s="166"/>
      <c r="K178" s="167"/>
      <c r="L178" s="166"/>
    </row>
    <row r="179" spans="1:12" s="168" customFormat="1" ht="16.5">
      <c r="A179" s="162">
        <v>81</v>
      </c>
      <c r="B179" s="77" t="s">
        <v>322</v>
      </c>
      <c r="C179" s="233" t="s">
        <v>323</v>
      </c>
      <c r="D179" s="233"/>
      <c r="E179" s="163" t="s">
        <v>18</v>
      </c>
      <c r="F179" s="161" t="s">
        <v>182</v>
      </c>
      <c r="G179" s="164">
        <f t="shared" si="3"/>
        <v>1860</v>
      </c>
      <c r="H179" s="165">
        <v>11160</v>
      </c>
      <c r="I179" s="75">
        <v>6</v>
      </c>
      <c r="J179" s="166"/>
      <c r="K179" s="167"/>
      <c r="L179" s="166"/>
    </row>
    <row r="180" spans="1:12" s="168" customFormat="1" ht="16.5">
      <c r="A180" s="162">
        <v>82</v>
      </c>
      <c r="B180" s="77" t="s">
        <v>324</v>
      </c>
      <c r="C180" s="224" t="s">
        <v>325</v>
      </c>
      <c r="D180" s="224"/>
      <c r="E180" s="163" t="s">
        <v>18</v>
      </c>
      <c r="F180" s="161" t="s">
        <v>182</v>
      </c>
      <c r="G180" s="164">
        <f t="shared" si="3"/>
        <v>420</v>
      </c>
      <c r="H180" s="165">
        <v>2100</v>
      </c>
      <c r="I180" s="75">
        <v>5</v>
      </c>
      <c r="J180" s="166"/>
      <c r="K180" s="167"/>
      <c r="L180" s="166"/>
    </row>
    <row r="181" spans="1:12" s="168" customFormat="1" ht="16.5">
      <c r="A181" s="162">
        <v>83</v>
      </c>
      <c r="B181" s="77" t="s">
        <v>326</v>
      </c>
      <c r="C181" s="225" t="s">
        <v>327</v>
      </c>
      <c r="D181" s="225"/>
      <c r="E181" s="163" t="s">
        <v>18</v>
      </c>
      <c r="F181" s="161" t="s">
        <v>182</v>
      </c>
      <c r="G181" s="164">
        <f t="shared" si="3"/>
        <v>276</v>
      </c>
      <c r="H181" s="165">
        <v>27600</v>
      </c>
      <c r="I181" s="75">
        <v>100</v>
      </c>
      <c r="J181" s="166"/>
      <c r="K181" s="167"/>
      <c r="L181" s="166"/>
    </row>
    <row r="182" spans="1:12" s="168" customFormat="1" ht="16.5">
      <c r="A182" s="162">
        <v>84</v>
      </c>
      <c r="B182" s="77" t="s">
        <v>328</v>
      </c>
      <c r="C182" s="225" t="s">
        <v>329</v>
      </c>
      <c r="D182" s="225"/>
      <c r="E182" s="163" t="s">
        <v>347</v>
      </c>
      <c r="F182" s="161" t="s">
        <v>182</v>
      </c>
      <c r="G182" s="164">
        <f t="shared" si="3"/>
        <v>1500</v>
      </c>
      <c r="H182" s="165">
        <v>15000</v>
      </c>
      <c r="I182" s="75">
        <v>10</v>
      </c>
      <c r="J182" s="166"/>
      <c r="K182" s="167"/>
      <c r="L182" s="166"/>
    </row>
    <row r="183" spans="1:12" s="168" customFormat="1" ht="16.5">
      <c r="A183" s="162">
        <v>85</v>
      </c>
      <c r="B183" s="77" t="s">
        <v>330</v>
      </c>
      <c r="C183" s="224" t="s">
        <v>331</v>
      </c>
      <c r="D183" s="224"/>
      <c r="E183" s="163" t="s">
        <v>18</v>
      </c>
      <c r="F183" s="161" t="s">
        <v>182</v>
      </c>
      <c r="G183" s="164">
        <f t="shared" si="3"/>
        <v>2490</v>
      </c>
      <c r="H183" s="165">
        <v>9960</v>
      </c>
      <c r="I183" s="75">
        <v>4</v>
      </c>
      <c r="J183" s="166"/>
      <c r="K183" s="167"/>
      <c r="L183" s="166"/>
    </row>
    <row r="184" spans="1:12" s="168" customFormat="1" ht="16.5">
      <c r="A184" s="162">
        <v>86</v>
      </c>
      <c r="B184" s="77" t="s">
        <v>330</v>
      </c>
      <c r="C184" s="224" t="s">
        <v>332</v>
      </c>
      <c r="D184" s="224"/>
      <c r="E184" s="163" t="s">
        <v>18</v>
      </c>
      <c r="F184" s="161" t="s">
        <v>182</v>
      </c>
      <c r="G184" s="164">
        <f t="shared" si="3"/>
        <v>1490</v>
      </c>
      <c r="H184" s="165">
        <v>17880</v>
      </c>
      <c r="I184" s="75">
        <v>12</v>
      </c>
      <c r="J184" s="166"/>
      <c r="K184" s="167"/>
      <c r="L184" s="166"/>
    </row>
    <row r="185" spans="1:12" s="168" customFormat="1" ht="16.5">
      <c r="A185" s="162">
        <v>87</v>
      </c>
      <c r="B185" s="77" t="s">
        <v>330</v>
      </c>
      <c r="C185" s="225" t="s">
        <v>333</v>
      </c>
      <c r="D185" s="225"/>
      <c r="E185" s="163" t="s">
        <v>347</v>
      </c>
      <c r="F185" s="161" t="s">
        <v>182</v>
      </c>
      <c r="G185" s="164">
        <f t="shared" si="3"/>
        <v>1500</v>
      </c>
      <c r="H185" s="165">
        <v>1050</v>
      </c>
      <c r="I185" s="75">
        <v>0.7</v>
      </c>
      <c r="J185" s="166"/>
      <c r="K185" s="167"/>
      <c r="L185" s="166"/>
    </row>
    <row r="186" spans="1:12" s="4" customFormat="1" ht="16.5">
      <c r="A186" s="69">
        <v>88</v>
      </c>
      <c r="B186" s="77" t="s">
        <v>334</v>
      </c>
      <c r="C186" s="226" t="s">
        <v>335</v>
      </c>
      <c r="D186" s="226"/>
      <c r="E186" s="71" t="s">
        <v>18</v>
      </c>
      <c r="F186" s="184" t="s">
        <v>182</v>
      </c>
      <c r="G186" s="89">
        <f t="shared" si="3"/>
        <v>1950</v>
      </c>
      <c r="H186" s="90">
        <v>19500</v>
      </c>
      <c r="I186" s="75">
        <v>10</v>
      </c>
      <c r="J186" s="68"/>
      <c r="K186" s="73"/>
      <c r="L186" s="68"/>
    </row>
    <row r="187" spans="1:12" s="4" customFormat="1" ht="17.25" customHeight="1">
      <c r="A187" s="69">
        <v>89</v>
      </c>
      <c r="B187" s="77" t="s">
        <v>336</v>
      </c>
      <c r="C187" s="227" t="s">
        <v>337</v>
      </c>
      <c r="D187" s="227"/>
      <c r="E187" s="71" t="s">
        <v>18</v>
      </c>
      <c r="F187" s="184" t="s">
        <v>182</v>
      </c>
      <c r="G187" s="89">
        <f t="shared" si="3"/>
        <v>290</v>
      </c>
      <c r="H187" s="90">
        <v>1740</v>
      </c>
      <c r="I187" s="75">
        <v>6</v>
      </c>
      <c r="J187" s="73"/>
      <c r="K187" s="73"/>
      <c r="L187" s="68"/>
    </row>
    <row r="188" spans="1:12" s="4" customFormat="1" ht="21.75" customHeight="1">
      <c r="A188" s="69">
        <v>90</v>
      </c>
      <c r="B188" s="77" t="s">
        <v>330</v>
      </c>
      <c r="C188" s="227" t="s">
        <v>338</v>
      </c>
      <c r="D188" s="227"/>
      <c r="E188" s="71" t="s">
        <v>18</v>
      </c>
      <c r="F188" s="184" t="s">
        <v>182</v>
      </c>
      <c r="G188" s="89">
        <f t="shared" si="3"/>
        <v>2950</v>
      </c>
      <c r="H188" s="90">
        <v>2950</v>
      </c>
      <c r="I188" s="75">
        <v>1</v>
      </c>
      <c r="J188" s="68"/>
      <c r="K188" s="73"/>
      <c r="L188" s="68"/>
    </row>
    <row r="189" spans="1:12" s="4" customFormat="1" ht="21.75" customHeight="1">
      <c r="A189" s="69">
        <v>91</v>
      </c>
      <c r="B189" s="77" t="s">
        <v>339</v>
      </c>
      <c r="C189" s="227" t="s">
        <v>340</v>
      </c>
      <c r="D189" s="227"/>
      <c r="E189" s="71" t="s">
        <v>18</v>
      </c>
      <c r="F189" s="184" t="s">
        <v>182</v>
      </c>
      <c r="G189" s="89">
        <f t="shared" si="3"/>
        <v>2490</v>
      </c>
      <c r="H189" s="90">
        <v>7470</v>
      </c>
      <c r="I189" s="75">
        <v>3</v>
      </c>
      <c r="J189" s="68"/>
      <c r="K189" s="73"/>
      <c r="L189" s="68"/>
    </row>
    <row r="190" spans="1:12" s="4" customFormat="1" ht="20.25" customHeight="1">
      <c r="A190" s="249" t="s">
        <v>769</v>
      </c>
      <c r="B190" s="250"/>
      <c r="C190" s="250"/>
      <c r="D190" s="250"/>
      <c r="E190" s="250"/>
      <c r="F190" s="250"/>
      <c r="G190" s="251"/>
      <c r="H190" s="93">
        <f>SUM(H99:H189)</f>
        <v>9168221.6000000015</v>
      </c>
      <c r="I190" s="93"/>
      <c r="J190" s="68"/>
      <c r="K190" s="68"/>
      <c r="L190" s="68"/>
    </row>
    <row r="191" spans="1:12" s="94" customFormat="1" ht="19.5" customHeight="1">
      <c r="A191" s="25"/>
      <c r="B191" s="26">
        <v>33140000</v>
      </c>
      <c r="C191" s="228" t="s">
        <v>343</v>
      </c>
      <c r="D191" s="229"/>
      <c r="E191" s="229"/>
      <c r="F191" s="229"/>
      <c r="G191" s="229"/>
      <c r="H191" s="229"/>
      <c r="I191" s="230"/>
    </row>
    <row r="192" spans="1:12" s="99" customFormat="1" ht="18.75" customHeight="1">
      <c r="A192" s="126" t="s">
        <v>344</v>
      </c>
      <c r="B192" s="127" t="s">
        <v>345</v>
      </c>
      <c r="C192" s="209" t="s">
        <v>346</v>
      </c>
      <c r="D192" s="210"/>
      <c r="E192" s="97" t="s">
        <v>347</v>
      </c>
      <c r="F192" s="184" t="s">
        <v>129</v>
      </c>
      <c r="G192" s="89">
        <f>H192/I192</f>
        <v>15</v>
      </c>
      <c r="H192" s="133">
        <v>90000</v>
      </c>
      <c r="I192" s="88">
        <v>6000</v>
      </c>
      <c r="J192" s="98"/>
      <c r="K192" s="98"/>
      <c r="L192" s="98"/>
    </row>
    <row r="193" spans="1:12" s="99" customFormat="1" ht="18.75" customHeight="1">
      <c r="A193" s="126" t="s">
        <v>348</v>
      </c>
      <c r="B193" s="127" t="s">
        <v>349</v>
      </c>
      <c r="C193" s="209" t="s">
        <v>350</v>
      </c>
      <c r="D193" s="210"/>
      <c r="E193" s="97" t="s">
        <v>347</v>
      </c>
      <c r="F193" s="184" t="s">
        <v>129</v>
      </c>
      <c r="G193" s="89">
        <f t="shared" ref="G193:G213" si="4">H193/I193</f>
        <v>13</v>
      </c>
      <c r="H193" s="133">
        <v>104000</v>
      </c>
      <c r="I193" s="88">
        <v>8000</v>
      </c>
      <c r="J193" s="98"/>
      <c r="K193" s="98"/>
      <c r="L193" s="98"/>
    </row>
    <row r="194" spans="1:12" s="99" customFormat="1" ht="18.75" customHeight="1">
      <c r="A194" s="126" t="s">
        <v>351</v>
      </c>
      <c r="B194" s="127" t="s">
        <v>352</v>
      </c>
      <c r="C194" s="209" t="s">
        <v>353</v>
      </c>
      <c r="D194" s="210"/>
      <c r="E194" s="97" t="s">
        <v>347</v>
      </c>
      <c r="F194" s="184" t="s">
        <v>129</v>
      </c>
      <c r="G194" s="89">
        <f t="shared" si="4"/>
        <v>35</v>
      </c>
      <c r="H194" s="133">
        <v>7000</v>
      </c>
      <c r="I194" s="88">
        <v>200</v>
      </c>
      <c r="J194" s="98"/>
      <c r="K194" s="98"/>
      <c r="L194" s="98"/>
    </row>
    <row r="195" spans="1:12" s="99" customFormat="1" ht="18.75" customHeight="1">
      <c r="A195" s="126" t="s">
        <v>354</v>
      </c>
      <c r="B195" s="127" t="s">
        <v>355</v>
      </c>
      <c r="C195" s="209" t="s">
        <v>356</v>
      </c>
      <c r="D195" s="210"/>
      <c r="E195" s="97" t="s">
        <v>347</v>
      </c>
      <c r="F195" s="184" t="s">
        <v>357</v>
      </c>
      <c r="G195" s="89">
        <f t="shared" si="4"/>
        <v>13000</v>
      </c>
      <c r="H195" s="133">
        <v>26000</v>
      </c>
      <c r="I195" s="88">
        <v>2</v>
      </c>
      <c r="J195" s="98"/>
      <c r="K195" s="98"/>
      <c r="L195" s="98"/>
    </row>
    <row r="196" spans="1:12" s="99" customFormat="1" ht="29.25" customHeight="1">
      <c r="A196" s="126" t="s">
        <v>358</v>
      </c>
      <c r="B196" s="127" t="s">
        <v>359</v>
      </c>
      <c r="C196" s="209" t="s">
        <v>360</v>
      </c>
      <c r="D196" s="210"/>
      <c r="E196" s="97" t="s">
        <v>347</v>
      </c>
      <c r="F196" s="184" t="s">
        <v>182</v>
      </c>
      <c r="G196" s="89">
        <f t="shared" si="4"/>
        <v>2700</v>
      </c>
      <c r="H196" s="133">
        <v>13500</v>
      </c>
      <c r="I196" s="88">
        <v>5</v>
      </c>
      <c r="J196" s="98"/>
      <c r="K196" s="98"/>
      <c r="L196" s="98"/>
    </row>
    <row r="197" spans="1:12" s="99" customFormat="1" ht="18.75" customHeight="1">
      <c r="A197" s="126" t="s">
        <v>363</v>
      </c>
      <c r="B197" s="128">
        <v>24311530</v>
      </c>
      <c r="C197" s="209" t="s">
        <v>364</v>
      </c>
      <c r="D197" s="210"/>
      <c r="E197" s="97" t="s">
        <v>347</v>
      </c>
      <c r="F197" s="184" t="s">
        <v>46</v>
      </c>
      <c r="G197" s="89">
        <f t="shared" si="4"/>
        <v>87</v>
      </c>
      <c r="H197" s="133">
        <v>261</v>
      </c>
      <c r="I197" s="88">
        <v>3</v>
      </c>
      <c r="J197" s="98"/>
      <c r="K197" s="98"/>
      <c r="L197" s="98"/>
    </row>
    <row r="198" spans="1:12" s="99" customFormat="1" ht="27.75" customHeight="1">
      <c r="A198" s="126" t="s">
        <v>365</v>
      </c>
      <c r="B198" s="127" t="s">
        <v>366</v>
      </c>
      <c r="C198" s="209" t="s">
        <v>367</v>
      </c>
      <c r="D198" s="210"/>
      <c r="E198" s="97" t="s">
        <v>347</v>
      </c>
      <c r="F198" s="184" t="s">
        <v>46</v>
      </c>
      <c r="G198" s="89">
        <f t="shared" si="4"/>
        <v>100</v>
      </c>
      <c r="H198" s="133">
        <v>300</v>
      </c>
      <c r="I198" s="88">
        <v>3</v>
      </c>
      <c r="J198" s="98"/>
      <c r="K198" s="98"/>
      <c r="L198" s="98"/>
    </row>
    <row r="199" spans="1:12" s="99" customFormat="1" ht="18.75" customHeight="1">
      <c r="A199" s="126" t="s">
        <v>368</v>
      </c>
      <c r="B199" s="129" t="s">
        <v>369</v>
      </c>
      <c r="C199" s="209" t="s">
        <v>696</v>
      </c>
      <c r="D199" s="210"/>
      <c r="E199" s="97" t="s">
        <v>347</v>
      </c>
      <c r="F199" s="184" t="s">
        <v>129</v>
      </c>
      <c r="G199" s="89">
        <f t="shared" si="4"/>
        <v>80</v>
      </c>
      <c r="H199" s="133">
        <v>4800</v>
      </c>
      <c r="I199" s="101">
        <v>60</v>
      </c>
      <c r="J199" s="98"/>
      <c r="K199" s="98"/>
      <c r="L199" s="98"/>
    </row>
    <row r="200" spans="1:12" s="99" customFormat="1" ht="18.75" customHeight="1">
      <c r="A200" s="126" t="s">
        <v>371</v>
      </c>
      <c r="B200" s="129" t="s">
        <v>370</v>
      </c>
      <c r="C200" s="209" t="s">
        <v>697</v>
      </c>
      <c r="D200" s="210"/>
      <c r="E200" s="97" t="s">
        <v>347</v>
      </c>
      <c r="F200" s="184" t="s">
        <v>129</v>
      </c>
      <c r="G200" s="89">
        <f t="shared" si="4"/>
        <v>90</v>
      </c>
      <c r="H200" s="133">
        <v>900</v>
      </c>
      <c r="I200" s="101">
        <v>10</v>
      </c>
      <c r="J200" s="98"/>
      <c r="K200" s="98"/>
      <c r="L200" s="98"/>
    </row>
    <row r="201" spans="1:12" s="99" customFormat="1" ht="18.75" customHeight="1">
      <c r="A201" s="126" t="s">
        <v>373</v>
      </c>
      <c r="B201" s="130">
        <v>33141111</v>
      </c>
      <c r="C201" s="209" t="s">
        <v>372</v>
      </c>
      <c r="D201" s="210"/>
      <c r="E201" s="97" t="s">
        <v>347</v>
      </c>
      <c r="F201" s="193" t="s">
        <v>357</v>
      </c>
      <c r="G201" s="89">
        <f t="shared" si="4"/>
        <v>33</v>
      </c>
      <c r="H201" s="133">
        <v>660</v>
      </c>
      <c r="I201" s="101">
        <v>20</v>
      </c>
      <c r="J201" s="98"/>
      <c r="K201" s="98"/>
      <c r="L201" s="98"/>
    </row>
    <row r="202" spans="1:12" s="99" customFormat="1" ht="18.75" customHeight="1">
      <c r="A202" s="126" t="s">
        <v>376</v>
      </c>
      <c r="B202" s="129" t="s">
        <v>374</v>
      </c>
      <c r="C202" s="209" t="s">
        <v>375</v>
      </c>
      <c r="D202" s="210"/>
      <c r="E202" s="97" t="s">
        <v>347</v>
      </c>
      <c r="F202" s="193" t="s">
        <v>357</v>
      </c>
      <c r="G202" s="89">
        <f t="shared" si="4"/>
        <v>500</v>
      </c>
      <c r="H202" s="133">
        <v>5000</v>
      </c>
      <c r="I202" s="101">
        <v>10</v>
      </c>
      <c r="J202" s="98"/>
      <c r="K202" s="98"/>
      <c r="L202" s="98"/>
    </row>
    <row r="203" spans="1:12" s="99" customFormat="1" ht="28.5" customHeight="1">
      <c r="A203" s="126" t="s">
        <v>524</v>
      </c>
      <c r="B203" s="129" t="s">
        <v>374</v>
      </c>
      <c r="C203" s="220" t="s">
        <v>698</v>
      </c>
      <c r="D203" s="221"/>
      <c r="E203" s="97" t="s">
        <v>347</v>
      </c>
      <c r="F203" s="193" t="s">
        <v>357</v>
      </c>
      <c r="G203" s="89">
        <f t="shared" si="4"/>
        <v>5400</v>
      </c>
      <c r="H203" s="133">
        <v>27000</v>
      </c>
      <c r="I203" s="101">
        <v>5</v>
      </c>
      <c r="J203" s="98"/>
      <c r="K203" s="98"/>
      <c r="L203" s="98"/>
    </row>
    <row r="204" spans="1:12" s="99" customFormat="1" ht="21" customHeight="1">
      <c r="A204" s="126" t="s">
        <v>377</v>
      </c>
      <c r="B204" s="127" t="s">
        <v>374</v>
      </c>
      <c r="C204" s="209" t="s">
        <v>699</v>
      </c>
      <c r="D204" s="210"/>
      <c r="E204" s="97" t="s">
        <v>347</v>
      </c>
      <c r="F204" s="193" t="s">
        <v>129</v>
      </c>
      <c r="G204" s="89">
        <f t="shared" si="4"/>
        <v>15</v>
      </c>
      <c r="H204" s="133">
        <v>3000</v>
      </c>
      <c r="I204" s="101">
        <v>200</v>
      </c>
      <c r="J204" s="98"/>
      <c r="K204" s="98"/>
      <c r="L204" s="98"/>
    </row>
    <row r="205" spans="1:12" s="99" customFormat="1" ht="18.75" customHeight="1">
      <c r="A205" s="126" t="s">
        <v>379</v>
      </c>
      <c r="B205" s="131">
        <v>33141143</v>
      </c>
      <c r="C205" s="209" t="s">
        <v>378</v>
      </c>
      <c r="D205" s="210"/>
      <c r="E205" s="97" t="s">
        <v>347</v>
      </c>
      <c r="F205" s="193" t="s">
        <v>129</v>
      </c>
      <c r="G205" s="89">
        <f t="shared" si="4"/>
        <v>7</v>
      </c>
      <c r="H205" s="133">
        <v>1400</v>
      </c>
      <c r="I205" s="101">
        <v>200</v>
      </c>
      <c r="J205" s="98"/>
      <c r="K205" s="98"/>
      <c r="L205" s="98"/>
    </row>
    <row r="206" spans="1:12" s="99" customFormat="1" ht="18.75" customHeight="1">
      <c r="A206" s="126" t="s">
        <v>381</v>
      </c>
      <c r="B206" s="30">
        <v>31651200</v>
      </c>
      <c r="C206" s="209" t="s">
        <v>380</v>
      </c>
      <c r="D206" s="210"/>
      <c r="E206" s="97" t="s">
        <v>347</v>
      </c>
      <c r="F206" s="30" t="s">
        <v>129</v>
      </c>
      <c r="G206" s="89">
        <f t="shared" si="4"/>
        <v>450</v>
      </c>
      <c r="H206" s="133">
        <v>6750</v>
      </c>
      <c r="I206" s="101">
        <v>15</v>
      </c>
      <c r="J206" s="98"/>
      <c r="K206" s="98"/>
      <c r="L206" s="98"/>
    </row>
    <row r="207" spans="1:12" s="99" customFormat="1" ht="18.75" customHeight="1">
      <c r="A207" s="126" t="s">
        <v>532</v>
      </c>
      <c r="B207" s="161">
        <v>33621641</v>
      </c>
      <c r="C207" s="217" t="s">
        <v>778</v>
      </c>
      <c r="D207" s="218"/>
      <c r="E207" s="97" t="s">
        <v>347</v>
      </c>
      <c r="F207" s="30" t="s">
        <v>129</v>
      </c>
      <c r="G207" s="89">
        <v>1500</v>
      </c>
      <c r="H207" s="133">
        <v>7500</v>
      </c>
      <c r="I207" s="101">
        <v>5</v>
      </c>
      <c r="J207" s="98"/>
      <c r="K207" s="98"/>
      <c r="L207" s="98"/>
    </row>
    <row r="208" spans="1:12" s="99" customFormat="1" ht="18.75" customHeight="1">
      <c r="A208" s="126" t="s">
        <v>535</v>
      </c>
      <c r="B208" s="30">
        <v>33141211</v>
      </c>
      <c r="C208" s="209" t="s">
        <v>700</v>
      </c>
      <c r="D208" s="210"/>
      <c r="E208" s="97" t="s">
        <v>347</v>
      </c>
      <c r="F208" s="30" t="s">
        <v>129</v>
      </c>
      <c r="G208" s="89">
        <f t="shared" si="4"/>
        <v>4</v>
      </c>
      <c r="H208" s="133">
        <v>4000</v>
      </c>
      <c r="I208" s="101">
        <v>1000</v>
      </c>
      <c r="J208" s="98"/>
      <c r="K208" s="98"/>
      <c r="L208" s="98"/>
    </row>
    <row r="209" spans="1:12" s="99" customFormat="1" ht="18.75" customHeight="1">
      <c r="A209" s="126" t="s">
        <v>541</v>
      </c>
      <c r="B209" s="30">
        <v>33141211</v>
      </c>
      <c r="C209" s="209" t="s">
        <v>702</v>
      </c>
      <c r="D209" s="210"/>
      <c r="E209" s="97" t="s">
        <v>347</v>
      </c>
      <c r="F209" s="30" t="s">
        <v>357</v>
      </c>
      <c r="G209" s="89">
        <v>500</v>
      </c>
      <c r="H209" s="133">
        <v>5000</v>
      </c>
      <c r="I209" s="101">
        <v>10</v>
      </c>
      <c r="J209" s="98"/>
      <c r="K209" s="98"/>
      <c r="L209" s="98"/>
    </row>
    <row r="210" spans="1:12" s="99" customFormat="1" ht="18.75" customHeight="1">
      <c r="A210" s="126" t="s">
        <v>544</v>
      </c>
      <c r="B210" s="127" t="s">
        <v>349</v>
      </c>
      <c r="C210" s="209" t="s">
        <v>703</v>
      </c>
      <c r="D210" s="210"/>
      <c r="E210" s="97" t="s">
        <v>347</v>
      </c>
      <c r="F210" s="184" t="s">
        <v>129</v>
      </c>
      <c r="G210" s="89">
        <f t="shared" si="4"/>
        <v>32</v>
      </c>
      <c r="H210" s="133">
        <v>19200</v>
      </c>
      <c r="I210" s="101">
        <v>600</v>
      </c>
      <c r="J210" s="98"/>
      <c r="K210" s="98"/>
      <c r="L210" s="98"/>
    </row>
    <row r="211" spans="1:12" s="99" customFormat="1" ht="18.75" customHeight="1">
      <c r="A211" s="126" t="s">
        <v>547</v>
      </c>
      <c r="B211" s="132">
        <v>33141111</v>
      </c>
      <c r="C211" s="209" t="s">
        <v>704</v>
      </c>
      <c r="D211" s="210"/>
      <c r="E211" s="97" t="s">
        <v>347</v>
      </c>
      <c r="F211" s="184" t="s">
        <v>129</v>
      </c>
      <c r="G211" s="89">
        <f t="shared" si="4"/>
        <v>140</v>
      </c>
      <c r="H211" s="133">
        <v>2100</v>
      </c>
      <c r="I211" s="101">
        <v>15</v>
      </c>
      <c r="J211" s="98"/>
      <c r="K211" s="98"/>
      <c r="L211" s="98"/>
    </row>
    <row r="212" spans="1:12" s="99" customFormat="1" ht="20.25" customHeight="1">
      <c r="A212" s="126" t="s">
        <v>550</v>
      </c>
      <c r="B212" s="132">
        <v>33621641</v>
      </c>
      <c r="C212" s="209" t="s">
        <v>705</v>
      </c>
      <c r="D212" s="210"/>
      <c r="E212" s="97" t="s">
        <v>347</v>
      </c>
      <c r="F212" s="30" t="s">
        <v>362</v>
      </c>
      <c r="G212" s="89">
        <f t="shared" si="4"/>
        <v>7000</v>
      </c>
      <c r="H212" s="90">
        <v>175000</v>
      </c>
      <c r="I212" s="101">
        <v>25</v>
      </c>
      <c r="J212" s="98"/>
      <c r="K212" s="98"/>
      <c r="L212" s="98"/>
    </row>
    <row r="213" spans="1:12" s="99" customFormat="1" ht="18.75" customHeight="1">
      <c r="A213" s="126" t="s">
        <v>553</v>
      </c>
      <c r="B213" s="132">
        <v>33621641</v>
      </c>
      <c r="C213" s="209" t="s">
        <v>701</v>
      </c>
      <c r="D213" s="210"/>
      <c r="E213" s="97" t="s">
        <v>347</v>
      </c>
      <c r="F213" s="30" t="s">
        <v>362</v>
      </c>
      <c r="G213" s="89">
        <f t="shared" si="4"/>
        <v>3300</v>
      </c>
      <c r="H213" s="90">
        <v>66000</v>
      </c>
      <c r="I213" s="101">
        <v>20</v>
      </c>
      <c r="J213" s="98"/>
      <c r="K213" s="98"/>
      <c r="L213" s="98"/>
    </row>
    <row r="214" spans="1:12" s="99" customFormat="1" ht="18.75" customHeight="1">
      <c r="A214" s="126" t="s">
        <v>555</v>
      </c>
      <c r="B214" s="132">
        <v>33141410</v>
      </c>
      <c r="C214" s="266" t="s">
        <v>799</v>
      </c>
      <c r="D214" s="266"/>
      <c r="E214" s="203"/>
      <c r="F214" s="204" t="s">
        <v>129</v>
      </c>
      <c r="G214" s="205">
        <v>56</v>
      </c>
      <c r="H214" s="90">
        <f>I214*G214</f>
        <v>28000</v>
      </c>
      <c r="I214" s="101">
        <v>500</v>
      </c>
      <c r="J214" s="98"/>
      <c r="K214" s="98"/>
      <c r="L214" s="98"/>
    </row>
    <row r="215" spans="1:12" s="99" customFormat="1" ht="18.75" customHeight="1">
      <c r="A215" s="249" t="s">
        <v>769</v>
      </c>
      <c r="B215" s="250"/>
      <c r="C215" s="250"/>
      <c r="D215" s="250"/>
      <c r="E215" s="250"/>
      <c r="F215" s="250"/>
      <c r="G215" s="251"/>
      <c r="H215" s="136">
        <f>SUM(H192:H214)</f>
        <v>597371</v>
      </c>
      <c r="I215" s="101"/>
      <c r="J215" s="98"/>
      <c r="K215" s="98"/>
      <c r="L215" s="98"/>
    </row>
    <row r="216" spans="1:12" s="99" customFormat="1" ht="21" customHeight="1">
      <c r="A216" s="25"/>
      <c r="B216" s="26"/>
      <c r="C216" s="213" t="s">
        <v>382</v>
      </c>
      <c r="D216" s="229"/>
      <c r="E216" s="231"/>
      <c r="F216" s="231"/>
      <c r="G216" s="231"/>
      <c r="H216" s="232"/>
      <c r="I216" s="25"/>
    </row>
    <row r="217" spans="1:12" s="99" customFormat="1" ht="13.5">
      <c r="A217" s="102">
        <v>1</v>
      </c>
      <c r="B217" s="103" t="s">
        <v>383</v>
      </c>
      <c r="C217" s="217" t="s">
        <v>384</v>
      </c>
      <c r="D217" s="218"/>
      <c r="E217" s="97" t="s">
        <v>347</v>
      </c>
      <c r="F217" s="161" t="s">
        <v>182</v>
      </c>
      <c r="G217" s="142">
        <f>H217/I217</f>
        <v>580</v>
      </c>
      <c r="H217" s="78">
        <v>15080</v>
      </c>
      <c r="I217" s="75">
        <v>26</v>
      </c>
    </row>
    <row r="218" spans="1:12" s="99" customFormat="1" ht="13.5">
      <c r="A218" s="102">
        <v>2</v>
      </c>
      <c r="B218" s="103" t="s">
        <v>385</v>
      </c>
      <c r="C218" s="217" t="s">
        <v>386</v>
      </c>
      <c r="D218" s="218"/>
      <c r="E218" s="97" t="s">
        <v>347</v>
      </c>
      <c r="F218" s="161" t="s">
        <v>129</v>
      </c>
      <c r="G218" s="142">
        <f t="shared" ref="G218:G249" si="5">H218/I218</f>
        <v>140</v>
      </c>
      <c r="H218" s="78">
        <v>63000</v>
      </c>
      <c r="I218" s="75">
        <v>450</v>
      </c>
    </row>
    <row r="219" spans="1:12" s="99" customFormat="1" ht="13.5">
      <c r="A219" s="102">
        <v>3</v>
      </c>
      <c r="B219" s="103" t="s">
        <v>387</v>
      </c>
      <c r="C219" s="217" t="s">
        <v>388</v>
      </c>
      <c r="D219" s="218"/>
      <c r="E219" s="97" t="s">
        <v>347</v>
      </c>
      <c r="F219" s="186" t="s">
        <v>389</v>
      </c>
      <c r="G219" s="142">
        <f t="shared" si="5"/>
        <v>110</v>
      </c>
      <c r="H219" s="78">
        <v>1100</v>
      </c>
      <c r="I219" s="75">
        <v>10</v>
      </c>
    </row>
    <row r="220" spans="1:12" s="99" customFormat="1" ht="13.5">
      <c r="A220" s="102">
        <v>4</v>
      </c>
      <c r="B220" s="103" t="s">
        <v>387</v>
      </c>
      <c r="C220" s="217" t="s">
        <v>390</v>
      </c>
      <c r="D220" s="218"/>
      <c r="E220" s="97" t="s">
        <v>347</v>
      </c>
      <c r="F220" s="161" t="s">
        <v>129</v>
      </c>
      <c r="G220" s="142">
        <f t="shared" si="5"/>
        <v>690</v>
      </c>
      <c r="H220" s="78">
        <v>20700</v>
      </c>
      <c r="I220" s="75">
        <v>30</v>
      </c>
    </row>
    <row r="221" spans="1:12" s="99" customFormat="1" ht="13.5">
      <c r="A221" s="102">
        <v>5</v>
      </c>
      <c r="B221" s="103" t="s">
        <v>391</v>
      </c>
      <c r="C221" s="217" t="s">
        <v>392</v>
      </c>
      <c r="D221" s="218"/>
      <c r="E221" s="97" t="s">
        <v>347</v>
      </c>
      <c r="F221" s="161" t="s">
        <v>129</v>
      </c>
      <c r="G221" s="142">
        <f t="shared" si="5"/>
        <v>170</v>
      </c>
      <c r="H221" s="78">
        <v>68000</v>
      </c>
      <c r="I221" s="75">
        <v>400</v>
      </c>
    </row>
    <row r="222" spans="1:12" s="99" customFormat="1" ht="13.5">
      <c r="A222" s="102">
        <v>6</v>
      </c>
      <c r="B222" s="103" t="s">
        <v>393</v>
      </c>
      <c r="C222" s="217" t="s">
        <v>394</v>
      </c>
      <c r="D222" s="218"/>
      <c r="E222" s="97" t="s">
        <v>347</v>
      </c>
      <c r="F222" s="161" t="s">
        <v>129</v>
      </c>
      <c r="G222" s="142">
        <f t="shared" si="5"/>
        <v>810</v>
      </c>
      <c r="H222" s="78">
        <v>12150</v>
      </c>
      <c r="I222" s="75">
        <v>15</v>
      </c>
    </row>
    <row r="223" spans="1:12" s="99" customFormat="1" ht="13.5">
      <c r="A223" s="102">
        <v>7</v>
      </c>
      <c r="B223" s="103" t="s">
        <v>393</v>
      </c>
      <c r="C223" s="217" t="s">
        <v>395</v>
      </c>
      <c r="D223" s="218"/>
      <c r="E223" s="97" t="s">
        <v>347</v>
      </c>
      <c r="F223" s="161" t="s">
        <v>129</v>
      </c>
      <c r="G223" s="142">
        <f t="shared" si="5"/>
        <v>950</v>
      </c>
      <c r="H223" s="78">
        <v>3800</v>
      </c>
      <c r="I223" s="75">
        <v>4</v>
      </c>
    </row>
    <row r="224" spans="1:12" s="99" customFormat="1" ht="13.5">
      <c r="A224" s="102">
        <v>8</v>
      </c>
      <c r="B224" s="103" t="s">
        <v>396</v>
      </c>
      <c r="C224" s="217" t="s">
        <v>397</v>
      </c>
      <c r="D224" s="218"/>
      <c r="E224" s="97" t="s">
        <v>347</v>
      </c>
      <c r="F224" s="161" t="s">
        <v>129</v>
      </c>
      <c r="G224" s="142">
        <f t="shared" si="5"/>
        <v>350</v>
      </c>
      <c r="H224" s="78">
        <v>3500</v>
      </c>
      <c r="I224" s="75">
        <v>10</v>
      </c>
    </row>
    <row r="225" spans="1:9" s="99" customFormat="1" ht="13.5">
      <c r="A225" s="102">
        <v>9</v>
      </c>
      <c r="B225" s="103" t="s">
        <v>396</v>
      </c>
      <c r="C225" s="217" t="s">
        <v>398</v>
      </c>
      <c r="D225" s="218"/>
      <c r="E225" s="97" t="s">
        <v>347</v>
      </c>
      <c r="F225" s="161" t="s">
        <v>362</v>
      </c>
      <c r="G225" s="142">
        <f t="shared" si="5"/>
        <v>560</v>
      </c>
      <c r="H225" s="78">
        <v>280</v>
      </c>
      <c r="I225" s="75">
        <v>0.5</v>
      </c>
    </row>
    <row r="226" spans="1:9" s="99" customFormat="1" ht="13.5">
      <c r="A226" s="102">
        <v>10</v>
      </c>
      <c r="B226" s="103">
        <v>39831247</v>
      </c>
      <c r="C226" s="217" t="s">
        <v>399</v>
      </c>
      <c r="D226" s="218"/>
      <c r="E226" s="97" t="s">
        <v>347</v>
      </c>
      <c r="F226" s="161" t="s">
        <v>362</v>
      </c>
      <c r="G226" s="142">
        <f t="shared" si="5"/>
        <v>270</v>
      </c>
      <c r="H226" s="78">
        <v>810</v>
      </c>
      <c r="I226" s="75">
        <v>3</v>
      </c>
    </row>
    <row r="227" spans="1:9" s="99" customFormat="1" ht="13.5">
      <c r="A227" s="102">
        <v>11</v>
      </c>
      <c r="B227" s="103" t="s">
        <v>400</v>
      </c>
      <c r="C227" s="217" t="s">
        <v>401</v>
      </c>
      <c r="D227" s="218"/>
      <c r="E227" s="97" t="s">
        <v>347</v>
      </c>
      <c r="F227" s="161" t="s">
        <v>129</v>
      </c>
      <c r="G227" s="142">
        <f t="shared" si="5"/>
        <v>280</v>
      </c>
      <c r="H227" s="78">
        <v>13440</v>
      </c>
      <c r="I227" s="75">
        <v>48</v>
      </c>
    </row>
    <row r="228" spans="1:9" s="99" customFormat="1" ht="13.5">
      <c r="A228" s="102">
        <v>12</v>
      </c>
      <c r="B228" s="103" t="s">
        <v>402</v>
      </c>
      <c r="C228" s="217" t="s">
        <v>403</v>
      </c>
      <c r="D228" s="218"/>
      <c r="E228" s="97" t="s">
        <v>347</v>
      </c>
      <c r="F228" s="161" t="s">
        <v>129</v>
      </c>
      <c r="G228" s="142">
        <f t="shared" si="5"/>
        <v>120</v>
      </c>
      <c r="H228" s="78">
        <v>6000</v>
      </c>
      <c r="I228" s="75">
        <v>50</v>
      </c>
    </row>
    <row r="229" spans="1:9" s="99" customFormat="1" ht="13.5">
      <c r="A229" s="102">
        <v>13</v>
      </c>
      <c r="B229" s="103" t="s">
        <v>402</v>
      </c>
      <c r="C229" s="217" t="s">
        <v>404</v>
      </c>
      <c r="D229" s="218"/>
      <c r="E229" s="97" t="s">
        <v>347</v>
      </c>
      <c r="F229" s="161" t="s">
        <v>129</v>
      </c>
      <c r="G229" s="142">
        <f t="shared" si="5"/>
        <v>65</v>
      </c>
      <c r="H229" s="78">
        <v>13000</v>
      </c>
      <c r="I229" s="75">
        <v>200</v>
      </c>
    </row>
    <row r="230" spans="1:9" s="99" customFormat="1" ht="13.5">
      <c r="A230" s="102">
        <v>14</v>
      </c>
      <c r="B230" s="103" t="s">
        <v>405</v>
      </c>
      <c r="C230" s="217" t="s">
        <v>406</v>
      </c>
      <c r="D230" s="218"/>
      <c r="E230" s="97" t="s">
        <v>347</v>
      </c>
      <c r="F230" s="161" t="s">
        <v>129</v>
      </c>
      <c r="G230" s="142">
        <f t="shared" si="5"/>
        <v>620</v>
      </c>
      <c r="H230" s="78">
        <v>24800</v>
      </c>
      <c r="I230" s="75">
        <v>40</v>
      </c>
    </row>
    <row r="231" spans="1:9" s="99" customFormat="1" ht="13.5">
      <c r="A231" s="102">
        <v>15</v>
      </c>
      <c r="B231" s="103" t="s">
        <v>407</v>
      </c>
      <c r="C231" s="217" t="s">
        <v>408</v>
      </c>
      <c r="D231" s="218"/>
      <c r="E231" s="97" t="s">
        <v>347</v>
      </c>
      <c r="F231" s="161" t="s">
        <v>362</v>
      </c>
      <c r="G231" s="142">
        <f t="shared" si="5"/>
        <v>630</v>
      </c>
      <c r="H231" s="78">
        <v>1890</v>
      </c>
      <c r="I231" s="75">
        <v>3</v>
      </c>
    </row>
    <row r="232" spans="1:9" s="99" customFormat="1" ht="13.5">
      <c r="A232" s="102">
        <v>20</v>
      </c>
      <c r="B232" s="103" t="s">
        <v>412</v>
      </c>
      <c r="C232" s="217" t="s">
        <v>413</v>
      </c>
      <c r="D232" s="218"/>
      <c r="E232" s="97" t="s">
        <v>347</v>
      </c>
      <c r="F232" s="161" t="s">
        <v>414</v>
      </c>
      <c r="G232" s="142">
        <f t="shared" si="5"/>
        <v>180</v>
      </c>
      <c r="H232" s="78">
        <v>21600</v>
      </c>
      <c r="I232" s="75">
        <v>120</v>
      </c>
    </row>
    <row r="233" spans="1:9" s="99" customFormat="1" ht="13.5">
      <c r="A233" s="102">
        <v>21</v>
      </c>
      <c r="B233" s="103" t="s">
        <v>415</v>
      </c>
      <c r="C233" s="217" t="s">
        <v>416</v>
      </c>
      <c r="D233" s="218"/>
      <c r="E233" s="97" t="s">
        <v>347</v>
      </c>
      <c r="F233" s="161" t="s">
        <v>417</v>
      </c>
      <c r="G233" s="142">
        <f t="shared" si="5"/>
        <v>330</v>
      </c>
      <c r="H233" s="78">
        <v>3960</v>
      </c>
      <c r="I233" s="75">
        <v>12</v>
      </c>
    </row>
    <row r="234" spans="1:9" s="99" customFormat="1" ht="13.5">
      <c r="A234" s="102">
        <v>22</v>
      </c>
      <c r="B234" s="103" t="s">
        <v>415</v>
      </c>
      <c r="C234" s="217" t="s">
        <v>724</v>
      </c>
      <c r="D234" s="218"/>
      <c r="E234" s="97" t="s">
        <v>347</v>
      </c>
      <c r="F234" s="161" t="s">
        <v>129</v>
      </c>
      <c r="G234" s="142">
        <f t="shared" si="5"/>
        <v>50</v>
      </c>
      <c r="H234" s="78">
        <v>10000</v>
      </c>
      <c r="I234" s="75">
        <v>200</v>
      </c>
    </row>
    <row r="235" spans="1:9" s="99" customFormat="1" ht="13.5">
      <c r="A235" s="102">
        <v>23</v>
      </c>
      <c r="B235" s="103" t="s">
        <v>725</v>
      </c>
      <c r="C235" s="217" t="s">
        <v>726</v>
      </c>
      <c r="D235" s="218"/>
      <c r="E235" s="97" t="s">
        <v>347</v>
      </c>
      <c r="F235" s="161" t="s">
        <v>129</v>
      </c>
      <c r="G235" s="142">
        <f t="shared" si="5"/>
        <v>290</v>
      </c>
      <c r="H235" s="78">
        <v>72500</v>
      </c>
      <c r="I235" s="75">
        <v>250</v>
      </c>
    </row>
    <row r="236" spans="1:9" s="99" customFormat="1" ht="13.5">
      <c r="A236" s="102">
        <v>24</v>
      </c>
      <c r="B236" s="103" t="s">
        <v>727</v>
      </c>
      <c r="C236" s="217" t="s">
        <v>728</v>
      </c>
      <c r="D236" s="218"/>
      <c r="E236" s="97" t="s">
        <v>347</v>
      </c>
      <c r="F236" s="161" t="s">
        <v>129</v>
      </c>
      <c r="G236" s="142">
        <f t="shared" si="5"/>
        <v>100</v>
      </c>
      <c r="H236" s="78">
        <v>25000</v>
      </c>
      <c r="I236" s="75">
        <v>250</v>
      </c>
    </row>
    <row r="237" spans="1:9" s="99" customFormat="1" ht="13.5">
      <c r="A237" s="102">
        <v>25</v>
      </c>
      <c r="B237" s="103" t="s">
        <v>419</v>
      </c>
      <c r="C237" s="217" t="s">
        <v>729</v>
      </c>
      <c r="D237" s="218"/>
      <c r="E237" s="97" t="s">
        <v>347</v>
      </c>
      <c r="F237" s="161" t="s">
        <v>129</v>
      </c>
      <c r="G237" s="142">
        <f t="shared" si="5"/>
        <v>580</v>
      </c>
      <c r="H237" s="78">
        <v>2320</v>
      </c>
      <c r="I237" s="75">
        <v>4</v>
      </c>
    </row>
    <row r="238" spans="1:9" s="99" customFormat="1" ht="13.5">
      <c r="A238" s="102">
        <v>26</v>
      </c>
      <c r="B238" s="103" t="s">
        <v>419</v>
      </c>
      <c r="C238" s="217" t="s">
        <v>420</v>
      </c>
      <c r="D238" s="218"/>
      <c r="E238" s="97" t="s">
        <v>347</v>
      </c>
      <c r="F238" s="161" t="s">
        <v>129</v>
      </c>
      <c r="G238" s="142">
        <f t="shared" si="5"/>
        <v>650</v>
      </c>
      <c r="H238" s="78">
        <v>19500</v>
      </c>
      <c r="I238" s="75">
        <v>30</v>
      </c>
    </row>
    <row r="239" spans="1:9" s="99" customFormat="1" ht="13.5">
      <c r="A239" s="102">
        <v>27</v>
      </c>
      <c r="B239" s="103" t="s">
        <v>387</v>
      </c>
      <c r="C239" s="217" t="s">
        <v>421</v>
      </c>
      <c r="D239" s="218"/>
      <c r="E239" s="97" t="s">
        <v>347</v>
      </c>
      <c r="F239" s="161" t="s">
        <v>129</v>
      </c>
      <c r="G239" s="142">
        <f t="shared" si="5"/>
        <v>540</v>
      </c>
      <c r="H239" s="78">
        <v>1080</v>
      </c>
      <c r="I239" s="75">
        <v>2</v>
      </c>
    </row>
    <row r="240" spans="1:9" s="99" customFormat="1" ht="13.5">
      <c r="A240" s="102">
        <v>28</v>
      </c>
      <c r="B240" s="103" t="s">
        <v>422</v>
      </c>
      <c r="C240" s="217" t="s">
        <v>423</v>
      </c>
      <c r="D240" s="218"/>
      <c r="E240" s="97" t="s">
        <v>347</v>
      </c>
      <c r="F240" s="161" t="s">
        <v>129</v>
      </c>
      <c r="G240" s="142">
        <f t="shared" si="5"/>
        <v>130</v>
      </c>
      <c r="H240" s="78">
        <v>6500</v>
      </c>
      <c r="I240" s="75">
        <v>50</v>
      </c>
    </row>
    <row r="241" spans="1:9" s="99" customFormat="1" ht="13.5">
      <c r="A241" s="102">
        <v>29</v>
      </c>
      <c r="B241" s="103" t="s">
        <v>422</v>
      </c>
      <c r="C241" s="217" t="s">
        <v>424</v>
      </c>
      <c r="D241" s="218"/>
      <c r="E241" s="97" t="s">
        <v>347</v>
      </c>
      <c r="F241" s="161" t="s">
        <v>129</v>
      </c>
      <c r="G241" s="142">
        <f t="shared" si="5"/>
        <v>150</v>
      </c>
      <c r="H241" s="78">
        <v>15000</v>
      </c>
      <c r="I241" s="75">
        <v>100</v>
      </c>
    </row>
    <row r="242" spans="1:9" s="99" customFormat="1" ht="13.5">
      <c r="A242" s="102">
        <v>30</v>
      </c>
      <c r="B242" s="103" t="s">
        <v>425</v>
      </c>
      <c r="C242" s="217" t="s">
        <v>426</v>
      </c>
      <c r="D242" s="218"/>
      <c r="E242" s="97" t="s">
        <v>347</v>
      </c>
      <c r="F242" s="161" t="s">
        <v>129</v>
      </c>
      <c r="G242" s="142">
        <f t="shared" si="5"/>
        <v>840</v>
      </c>
      <c r="H242" s="78">
        <v>2520</v>
      </c>
      <c r="I242" s="75">
        <v>3</v>
      </c>
    </row>
    <row r="243" spans="1:9" s="99" customFormat="1" ht="13.5">
      <c r="A243" s="102">
        <v>32</v>
      </c>
      <c r="B243" s="104" t="s">
        <v>429</v>
      </c>
      <c r="C243" s="217" t="s">
        <v>430</v>
      </c>
      <c r="D243" s="218"/>
      <c r="E243" s="97" t="s">
        <v>347</v>
      </c>
      <c r="F243" s="161" t="s">
        <v>129</v>
      </c>
      <c r="G243" s="142">
        <f t="shared" si="5"/>
        <v>350</v>
      </c>
      <c r="H243" s="78">
        <v>17500</v>
      </c>
      <c r="I243" s="75">
        <v>50</v>
      </c>
    </row>
    <row r="244" spans="1:9" s="99" customFormat="1" ht="13.5">
      <c r="A244" s="102">
        <v>33</v>
      </c>
      <c r="B244" s="104" t="s">
        <v>429</v>
      </c>
      <c r="C244" s="217" t="s">
        <v>430</v>
      </c>
      <c r="D244" s="218"/>
      <c r="E244" s="97" t="s">
        <v>347</v>
      </c>
      <c r="F244" s="161" t="s">
        <v>129</v>
      </c>
      <c r="G244" s="142">
        <f t="shared" si="5"/>
        <v>390</v>
      </c>
      <c r="H244" s="78">
        <v>9750</v>
      </c>
      <c r="I244" s="75">
        <v>25</v>
      </c>
    </row>
    <row r="245" spans="1:9" s="99" customFormat="1" ht="13.5">
      <c r="A245" s="102">
        <v>34</v>
      </c>
      <c r="B245" s="104" t="s">
        <v>429</v>
      </c>
      <c r="C245" s="217" t="s">
        <v>431</v>
      </c>
      <c r="D245" s="218"/>
      <c r="E245" s="97" t="s">
        <v>347</v>
      </c>
      <c r="F245" s="161" t="s">
        <v>129</v>
      </c>
      <c r="G245" s="142">
        <f t="shared" si="5"/>
        <v>100</v>
      </c>
      <c r="H245" s="78">
        <v>500</v>
      </c>
      <c r="I245" s="75">
        <v>5</v>
      </c>
    </row>
    <row r="246" spans="1:9" s="99" customFormat="1" ht="13.5">
      <c r="A246" s="102">
        <v>35</v>
      </c>
      <c r="B246" s="103" t="s">
        <v>432</v>
      </c>
      <c r="C246" s="217" t="s">
        <v>433</v>
      </c>
      <c r="D246" s="218"/>
      <c r="E246" s="97" t="s">
        <v>347</v>
      </c>
      <c r="F246" s="161" t="s">
        <v>129</v>
      </c>
      <c r="G246" s="142">
        <f t="shared" si="5"/>
        <v>850</v>
      </c>
      <c r="H246" s="78">
        <v>8500</v>
      </c>
      <c r="I246" s="75">
        <v>10</v>
      </c>
    </row>
    <row r="247" spans="1:9" s="99" customFormat="1" ht="13.5">
      <c r="A247" s="102">
        <v>37</v>
      </c>
      <c r="B247" s="104" t="s">
        <v>436</v>
      </c>
      <c r="C247" s="217" t="s">
        <v>437</v>
      </c>
      <c r="D247" s="218"/>
      <c r="E247" s="97" t="s">
        <v>347</v>
      </c>
      <c r="F247" s="161" t="s">
        <v>129</v>
      </c>
      <c r="G247" s="142">
        <f t="shared" si="5"/>
        <v>600</v>
      </c>
      <c r="H247" s="78">
        <v>6000</v>
      </c>
      <c r="I247" s="75">
        <v>10</v>
      </c>
    </row>
    <row r="248" spans="1:9" s="99" customFormat="1" ht="13.5">
      <c r="A248" s="102">
        <v>39</v>
      </c>
      <c r="B248" s="104" t="s">
        <v>418</v>
      </c>
      <c r="C248" s="217" t="s">
        <v>440</v>
      </c>
      <c r="D248" s="218"/>
      <c r="E248" s="97" t="s">
        <v>347</v>
      </c>
      <c r="F248" s="161" t="s">
        <v>129</v>
      </c>
      <c r="G248" s="142">
        <f t="shared" si="5"/>
        <v>1400</v>
      </c>
      <c r="H248" s="78">
        <v>5600</v>
      </c>
      <c r="I248" s="75">
        <v>4</v>
      </c>
    </row>
    <row r="249" spans="1:9" s="99" customFormat="1" ht="13.5">
      <c r="A249" s="102">
        <v>40</v>
      </c>
      <c r="B249" s="104" t="s">
        <v>441</v>
      </c>
      <c r="C249" s="217" t="s">
        <v>442</v>
      </c>
      <c r="D249" s="218"/>
      <c r="E249" s="97" t="s">
        <v>347</v>
      </c>
      <c r="F249" s="161" t="s">
        <v>129</v>
      </c>
      <c r="G249" s="142">
        <f t="shared" si="5"/>
        <v>1420</v>
      </c>
      <c r="H249" s="78">
        <v>8520</v>
      </c>
      <c r="I249" s="75">
        <v>6</v>
      </c>
    </row>
    <row r="250" spans="1:9" s="99" customFormat="1" ht="13.5">
      <c r="A250" s="102">
        <v>41</v>
      </c>
      <c r="B250" s="103" t="s">
        <v>409</v>
      </c>
      <c r="C250" s="217" t="s">
        <v>410</v>
      </c>
      <c r="D250" s="218"/>
      <c r="E250" s="97" t="s">
        <v>347</v>
      </c>
      <c r="F250" s="161" t="s">
        <v>129</v>
      </c>
      <c r="G250" s="75">
        <v>120</v>
      </c>
      <c r="H250" s="101">
        <f t="shared" ref="H250:H253" si="6">I250*G250</f>
        <v>19200</v>
      </c>
      <c r="I250" s="75">
        <v>160</v>
      </c>
    </row>
    <row r="251" spans="1:9" s="99" customFormat="1" ht="13.5">
      <c r="A251" s="102">
        <v>42</v>
      </c>
      <c r="B251" s="103" t="s">
        <v>387</v>
      </c>
      <c r="C251" s="217" t="s">
        <v>410</v>
      </c>
      <c r="D251" s="218"/>
      <c r="E251" s="97" t="s">
        <v>347</v>
      </c>
      <c r="F251" s="161" t="s">
        <v>182</v>
      </c>
      <c r="G251" s="75">
        <v>1400</v>
      </c>
      <c r="H251" s="101">
        <f t="shared" si="6"/>
        <v>42000</v>
      </c>
      <c r="I251" s="75">
        <v>30</v>
      </c>
    </row>
    <row r="252" spans="1:9" s="99" customFormat="1" ht="13.5">
      <c r="A252" s="102">
        <v>43</v>
      </c>
      <c r="B252" s="103" t="s">
        <v>387</v>
      </c>
      <c r="C252" s="217" t="s">
        <v>730</v>
      </c>
      <c r="D252" s="218"/>
      <c r="E252" s="97" t="s">
        <v>347</v>
      </c>
      <c r="F252" s="161" t="s">
        <v>129</v>
      </c>
      <c r="G252" s="75">
        <v>650</v>
      </c>
      <c r="H252" s="101">
        <f t="shared" si="6"/>
        <v>46800</v>
      </c>
      <c r="I252" s="75">
        <v>72</v>
      </c>
    </row>
    <row r="253" spans="1:9" s="99" customFormat="1" ht="13.5">
      <c r="A253" s="102">
        <v>44</v>
      </c>
      <c r="B253" s="103" t="s">
        <v>411</v>
      </c>
      <c r="C253" s="217" t="s">
        <v>410</v>
      </c>
      <c r="D253" s="218"/>
      <c r="E253" s="97" t="s">
        <v>347</v>
      </c>
      <c r="F253" s="161" t="s">
        <v>129</v>
      </c>
      <c r="G253" s="75">
        <v>220</v>
      </c>
      <c r="H253" s="101">
        <f t="shared" si="6"/>
        <v>5720</v>
      </c>
      <c r="I253" s="75">
        <v>26</v>
      </c>
    </row>
    <row r="254" spans="1:9" s="99" customFormat="1" ht="13.5">
      <c r="A254" s="102">
        <v>45</v>
      </c>
      <c r="B254" s="141" t="s">
        <v>427</v>
      </c>
      <c r="C254" s="217" t="s">
        <v>428</v>
      </c>
      <c r="D254" s="218"/>
      <c r="E254" s="97" t="s">
        <v>347</v>
      </c>
      <c r="F254" s="36" t="s">
        <v>129</v>
      </c>
      <c r="G254" s="144">
        <v>1500</v>
      </c>
      <c r="H254" s="144">
        <f>I254*G254</f>
        <v>3000</v>
      </c>
      <c r="I254" s="31">
        <v>2</v>
      </c>
    </row>
    <row r="255" spans="1:9" s="99" customFormat="1" ht="13.5">
      <c r="A255" s="102">
        <v>46</v>
      </c>
      <c r="B255" s="141" t="s">
        <v>434</v>
      </c>
      <c r="C255" s="217" t="s">
        <v>435</v>
      </c>
      <c r="D255" s="218"/>
      <c r="E255" s="97" t="s">
        <v>347</v>
      </c>
      <c r="F255" s="161" t="s">
        <v>129</v>
      </c>
      <c r="G255" s="144">
        <v>1400</v>
      </c>
      <c r="H255" s="144">
        <f>I255*G255</f>
        <v>28000</v>
      </c>
      <c r="I255" s="31">
        <v>20</v>
      </c>
    </row>
    <row r="256" spans="1:9" s="99" customFormat="1" ht="13.5">
      <c r="A256" s="102">
        <v>47</v>
      </c>
      <c r="B256" s="141" t="s">
        <v>438</v>
      </c>
      <c r="C256" s="217" t="s">
        <v>439</v>
      </c>
      <c r="D256" s="218"/>
      <c r="E256" s="97" t="s">
        <v>347</v>
      </c>
      <c r="F256" s="161" t="s">
        <v>129</v>
      </c>
      <c r="G256" s="144">
        <v>900</v>
      </c>
      <c r="H256" s="144">
        <f t="shared" ref="H256:H274" si="7">I256*G256</f>
        <v>18000</v>
      </c>
      <c r="I256" s="143">
        <v>20</v>
      </c>
    </row>
    <row r="257" spans="1:9" s="99" customFormat="1" ht="13.5">
      <c r="A257" s="102">
        <v>48</v>
      </c>
      <c r="B257" s="141" t="s">
        <v>443</v>
      </c>
      <c r="C257" s="217" t="s">
        <v>444</v>
      </c>
      <c r="D257" s="218"/>
      <c r="E257" s="97" t="s">
        <v>347</v>
      </c>
      <c r="F257" s="161" t="s">
        <v>445</v>
      </c>
      <c r="G257" s="144">
        <v>1500</v>
      </c>
      <c r="H257" s="144">
        <f t="shared" si="7"/>
        <v>15000</v>
      </c>
      <c r="I257" s="139">
        <v>10</v>
      </c>
    </row>
    <row r="258" spans="1:9" s="99" customFormat="1" ht="13.5">
      <c r="A258" s="102">
        <v>49</v>
      </c>
      <c r="B258" s="141" t="s">
        <v>446</v>
      </c>
      <c r="C258" s="217" t="s">
        <v>447</v>
      </c>
      <c r="D258" s="218"/>
      <c r="E258" s="97" t="s">
        <v>347</v>
      </c>
      <c r="F258" s="161" t="s">
        <v>445</v>
      </c>
      <c r="G258" s="144">
        <v>1500</v>
      </c>
      <c r="H258" s="144">
        <f t="shared" si="7"/>
        <v>9000</v>
      </c>
      <c r="I258" s="139">
        <v>6</v>
      </c>
    </row>
    <row r="259" spans="1:9" s="99" customFormat="1" ht="13.5">
      <c r="A259" s="102">
        <v>50</v>
      </c>
      <c r="B259" s="141" t="s">
        <v>429</v>
      </c>
      <c r="C259" s="217" t="s">
        <v>731</v>
      </c>
      <c r="D259" s="218"/>
      <c r="E259" s="97" t="s">
        <v>347</v>
      </c>
      <c r="F259" s="161" t="s">
        <v>445</v>
      </c>
      <c r="G259" s="144">
        <v>250</v>
      </c>
      <c r="H259" s="144">
        <f t="shared" si="7"/>
        <v>2500</v>
      </c>
      <c r="I259" s="139">
        <v>10</v>
      </c>
    </row>
    <row r="260" spans="1:9" s="99" customFormat="1" ht="13.5">
      <c r="A260" s="102">
        <v>51</v>
      </c>
      <c r="B260" s="141" t="s">
        <v>762</v>
      </c>
      <c r="C260" s="253" t="s">
        <v>747</v>
      </c>
      <c r="D260" s="254"/>
      <c r="E260" s="97" t="s">
        <v>347</v>
      </c>
      <c r="F260" s="161" t="s">
        <v>129</v>
      </c>
      <c r="G260" s="144">
        <v>1000</v>
      </c>
      <c r="H260" s="144">
        <f t="shared" si="7"/>
        <v>35000</v>
      </c>
      <c r="I260" s="75">
        <v>35</v>
      </c>
    </row>
    <row r="261" spans="1:9" s="99" customFormat="1" ht="13.5">
      <c r="A261" s="102">
        <v>52</v>
      </c>
      <c r="B261" s="141" t="s">
        <v>763</v>
      </c>
      <c r="C261" s="253" t="s">
        <v>748</v>
      </c>
      <c r="D261" s="254"/>
      <c r="E261" s="97" t="s">
        <v>347</v>
      </c>
      <c r="F261" s="161" t="s">
        <v>129</v>
      </c>
      <c r="G261" s="144">
        <v>1000</v>
      </c>
      <c r="H261" s="144">
        <f t="shared" si="7"/>
        <v>35000</v>
      </c>
      <c r="I261" s="75">
        <v>35</v>
      </c>
    </row>
    <row r="262" spans="1:9" s="99" customFormat="1" ht="13.5">
      <c r="A262" s="102">
        <v>53</v>
      </c>
      <c r="B262" s="141" t="s">
        <v>763</v>
      </c>
      <c r="C262" s="253" t="s">
        <v>749</v>
      </c>
      <c r="D262" s="254"/>
      <c r="E262" s="97" t="s">
        <v>347</v>
      </c>
      <c r="F262" s="161" t="s">
        <v>129</v>
      </c>
      <c r="G262" s="144">
        <v>800</v>
      </c>
      <c r="H262" s="144">
        <f t="shared" si="7"/>
        <v>28000</v>
      </c>
      <c r="I262" s="75">
        <v>35</v>
      </c>
    </row>
    <row r="263" spans="1:9" s="99" customFormat="1" ht="13.5">
      <c r="A263" s="102">
        <v>54</v>
      </c>
      <c r="B263" s="141" t="s">
        <v>764</v>
      </c>
      <c r="C263" s="253" t="s">
        <v>750</v>
      </c>
      <c r="D263" s="254"/>
      <c r="E263" s="97" t="s">
        <v>347</v>
      </c>
      <c r="F263" s="161" t="s">
        <v>129</v>
      </c>
      <c r="G263" s="144">
        <v>1500</v>
      </c>
      <c r="H263" s="144">
        <f t="shared" si="7"/>
        <v>4500</v>
      </c>
      <c r="I263" s="75">
        <v>3</v>
      </c>
    </row>
    <row r="264" spans="1:9" s="99" customFormat="1" ht="13.5">
      <c r="A264" s="102">
        <v>55</v>
      </c>
      <c r="B264" s="141" t="s">
        <v>765</v>
      </c>
      <c r="C264" s="253" t="s">
        <v>751</v>
      </c>
      <c r="D264" s="254"/>
      <c r="E264" s="97" t="s">
        <v>347</v>
      </c>
      <c r="F264" s="161" t="s">
        <v>129</v>
      </c>
      <c r="G264" s="144">
        <v>2000</v>
      </c>
      <c r="H264" s="144">
        <f t="shared" si="7"/>
        <v>2000</v>
      </c>
      <c r="I264" s="75">
        <v>1</v>
      </c>
    </row>
    <row r="265" spans="1:9" s="99" customFormat="1" ht="13.5">
      <c r="A265" s="102">
        <v>56</v>
      </c>
      <c r="B265" s="141" t="s">
        <v>766</v>
      </c>
      <c r="C265" s="253" t="s">
        <v>752</v>
      </c>
      <c r="D265" s="254"/>
      <c r="E265" s="97" t="s">
        <v>347</v>
      </c>
      <c r="F265" s="161" t="s">
        <v>129</v>
      </c>
      <c r="G265" s="144">
        <v>5000</v>
      </c>
      <c r="H265" s="144">
        <f t="shared" si="7"/>
        <v>5000</v>
      </c>
      <c r="I265" s="75">
        <v>1</v>
      </c>
    </row>
    <row r="266" spans="1:9" s="99" customFormat="1" ht="13.5">
      <c r="A266" s="102">
        <v>57</v>
      </c>
      <c r="B266" s="141" t="s">
        <v>767</v>
      </c>
      <c r="C266" s="253" t="s">
        <v>753</v>
      </c>
      <c r="D266" s="254"/>
      <c r="E266" s="97" t="s">
        <v>347</v>
      </c>
      <c r="F266" s="161" t="s">
        <v>129</v>
      </c>
      <c r="G266" s="144">
        <v>5000</v>
      </c>
      <c r="H266" s="144">
        <f t="shared" si="7"/>
        <v>5000</v>
      </c>
      <c r="I266" s="75">
        <v>1</v>
      </c>
    </row>
    <row r="267" spans="1:9" s="99" customFormat="1" ht="13.5">
      <c r="A267" s="102">
        <v>58</v>
      </c>
      <c r="B267" s="141" t="s">
        <v>767</v>
      </c>
      <c r="C267" s="253" t="s">
        <v>753</v>
      </c>
      <c r="D267" s="254"/>
      <c r="E267" s="97" t="s">
        <v>347</v>
      </c>
      <c r="F267" s="161" t="s">
        <v>129</v>
      </c>
      <c r="G267" s="144">
        <v>6000</v>
      </c>
      <c r="H267" s="144">
        <f t="shared" si="7"/>
        <v>6000</v>
      </c>
      <c r="I267" s="75">
        <v>1</v>
      </c>
    </row>
    <row r="268" spans="1:9" s="99" customFormat="1" ht="13.5">
      <c r="A268" s="102">
        <v>59</v>
      </c>
      <c r="B268" s="141" t="s">
        <v>767</v>
      </c>
      <c r="C268" s="253" t="s">
        <v>753</v>
      </c>
      <c r="D268" s="254"/>
      <c r="E268" s="97" t="s">
        <v>347</v>
      </c>
      <c r="F268" s="161" t="s">
        <v>129</v>
      </c>
      <c r="G268" s="144">
        <v>7000</v>
      </c>
      <c r="H268" s="144">
        <f t="shared" si="7"/>
        <v>7000</v>
      </c>
      <c r="I268" s="75">
        <v>1</v>
      </c>
    </row>
    <row r="269" spans="1:9" s="99" customFormat="1" ht="13.5">
      <c r="A269" s="102">
        <v>60</v>
      </c>
      <c r="B269" s="148" t="s">
        <v>427</v>
      </c>
      <c r="C269" s="253" t="s">
        <v>754</v>
      </c>
      <c r="D269" s="254"/>
      <c r="E269" s="97" t="s">
        <v>347</v>
      </c>
      <c r="F269" s="161" t="s">
        <v>129</v>
      </c>
      <c r="G269" s="144">
        <v>2000</v>
      </c>
      <c r="H269" s="144">
        <f t="shared" si="7"/>
        <v>10000</v>
      </c>
      <c r="I269" s="75">
        <v>5</v>
      </c>
    </row>
    <row r="270" spans="1:9" s="99" customFormat="1" ht="13.5">
      <c r="A270" s="102">
        <v>61</v>
      </c>
      <c r="B270" s="148" t="s">
        <v>768</v>
      </c>
      <c r="C270" s="253" t="s">
        <v>755</v>
      </c>
      <c r="D270" s="254"/>
      <c r="E270" s="97" t="s">
        <v>347</v>
      </c>
      <c r="F270" s="161" t="s">
        <v>129</v>
      </c>
      <c r="G270" s="144">
        <v>1000</v>
      </c>
      <c r="H270" s="144">
        <f t="shared" si="7"/>
        <v>10000</v>
      </c>
      <c r="I270" s="75">
        <v>10</v>
      </c>
    </row>
    <row r="271" spans="1:9" s="99" customFormat="1" ht="13.5">
      <c r="A271" s="102">
        <v>62</v>
      </c>
      <c r="B271" s="149" t="s">
        <v>760</v>
      </c>
      <c r="C271" s="253" t="s">
        <v>756</v>
      </c>
      <c r="D271" s="254"/>
      <c r="E271" s="97" t="s">
        <v>347</v>
      </c>
      <c r="F271" s="161" t="s">
        <v>129</v>
      </c>
      <c r="G271" s="144">
        <v>4000</v>
      </c>
      <c r="H271" s="144">
        <f t="shared" si="7"/>
        <v>20000</v>
      </c>
      <c r="I271" s="75">
        <v>5</v>
      </c>
    </row>
    <row r="272" spans="1:9" s="99" customFormat="1" ht="13.5">
      <c r="A272" s="102">
        <v>63</v>
      </c>
      <c r="B272" s="148" t="s">
        <v>418</v>
      </c>
      <c r="C272" s="253" t="s">
        <v>757</v>
      </c>
      <c r="D272" s="254"/>
      <c r="E272" s="97" t="s">
        <v>347</v>
      </c>
      <c r="F272" s="161" t="s">
        <v>129</v>
      </c>
      <c r="G272" s="144">
        <v>10000</v>
      </c>
      <c r="H272" s="144">
        <f t="shared" si="7"/>
        <v>50000</v>
      </c>
      <c r="I272" s="75">
        <v>5</v>
      </c>
    </row>
    <row r="273" spans="1:9" s="99" customFormat="1" ht="13.5">
      <c r="A273" s="102">
        <v>64</v>
      </c>
      <c r="B273" s="148" t="s">
        <v>761</v>
      </c>
      <c r="C273" s="253" t="s">
        <v>758</v>
      </c>
      <c r="D273" s="254"/>
      <c r="E273" s="97" t="s">
        <v>347</v>
      </c>
      <c r="F273" s="161" t="s">
        <v>129</v>
      </c>
      <c r="G273" s="144">
        <v>4000</v>
      </c>
      <c r="H273" s="144">
        <f t="shared" si="7"/>
        <v>28000</v>
      </c>
      <c r="I273" s="75">
        <v>7</v>
      </c>
    </row>
    <row r="274" spans="1:9" s="99" customFormat="1" ht="13.5">
      <c r="A274" s="102">
        <v>65</v>
      </c>
      <c r="B274" s="149" t="s">
        <v>425</v>
      </c>
      <c r="C274" s="219" t="s">
        <v>759</v>
      </c>
      <c r="D274" s="219"/>
      <c r="E274" s="97" t="s">
        <v>347</v>
      </c>
      <c r="F274" s="161" t="s">
        <v>129</v>
      </c>
      <c r="G274" s="144">
        <v>2000</v>
      </c>
      <c r="H274" s="144">
        <f t="shared" si="7"/>
        <v>10000</v>
      </c>
      <c r="I274" s="75">
        <v>5</v>
      </c>
    </row>
    <row r="275" spans="1:9" s="99" customFormat="1" ht="13.5">
      <c r="A275" s="249" t="s">
        <v>769</v>
      </c>
      <c r="B275" s="250"/>
      <c r="C275" s="250"/>
      <c r="D275" s="250"/>
      <c r="E275" s="250"/>
      <c r="F275" s="250"/>
      <c r="G275" s="251"/>
      <c r="H275" s="145">
        <f>SUM(H217:H274)</f>
        <v>928620</v>
      </c>
      <c r="I275" s="139"/>
    </row>
    <row r="276" spans="1:9" s="99" customFormat="1" ht="14.25">
      <c r="A276" s="25"/>
      <c r="B276" s="26"/>
      <c r="C276" s="213" t="s">
        <v>706</v>
      </c>
      <c r="D276" s="214"/>
      <c r="E276" s="214"/>
      <c r="F276" s="214"/>
      <c r="G276" s="214"/>
      <c r="H276" s="214"/>
      <c r="I276" s="214"/>
    </row>
    <row r="277" spans="1:9" s="99" customFormat="1" ht="13.5">
      <c r="A277" s="102">
        <v>1</v>
      </c>
      <c r="B277" s="103" t="s">
        <v>448</v>
      </c>
      <c r="C277" s="217" t="s">
        <v>449</v>
      </c>
      <c r="D277" s="218"/>
      <c r="E277" s="100" t="s">
        <v>347</v>
      </c>
      <c r="F277" s="161" t="s">
        <v>129</v>
      </c>
      <c r="G277" s="75">
        <v>900</v>
      </c>
      <c r="H277" s="78">
        <f>+I277*G277</f>
        <v>9000</v>
      </c>
      <c r="I277" s="75">
        <v>10</v>
      </c>
    </row>
    <row r="278" spans="1:9" s="99" customFormat="1" ht="13.5">
      <c r="A278" s="102">
        <v>2</v>
      </c>
      <c r="B278" s="103" t="s">
        <v>450</v>
      </c>
      <c r="C278" s="217" t="s">
        <v>449</v>
      </c>
      <c r="D278" s="218"/>
      <c r="E278" s="100" t="s">
        <v>347</v>
      </c>
      <c r="F278" s="161" t="s">
        <v>129</v>
      </c>
      <c r="G278" s="75">
        <v>1950</v>
      </c>
      <c r="H278" s="78">
        <f t="shared" ref="H278:H318" si="8">+I278*G278</f>
        <v>19500</v>
      </c>
      <c r="I278" s="75">
        <v>10</v>
      </c>
    </row>
    <row r="279" spans="1:9" s="99" customFormat="1" ht="13.5">
      <c r="A279" s="102">
        <v>3</v>
      </c>
      <c r="B279" s="103" t="s">
        <v>451</v>
      </c>
      <c r="C279" s="217" t="s">
        <v>449</v>
      </c>
      <c r="D279" s="218"/>
      <c r="E279" s="100" t="s">
        <v>347</v>
      </c>
      <c r="F279" s="161" t="s">
        <v>129</v>
      </c>
      <c r="G279" s="75">
        <v>2000</v>
      </c>
      <c r="H279" s="78">
        <f t="shared" si="8"/>
        <v>20000</v>
      </c>
      <c r="I279" s="75">
        <v>10</v>
      </c>
    </row>
    <row r="280" spans="1:9" s="99" customFormat="1" ht="13.5">
      <c r="A280" s="102">
        <v>4</v>
      </c>
      <c r="B280" s="103" t="s">
        <v>707</v>
      </c>
      <c r="C280" s="217" t="s">
        <v>708</v>
      </c>
      <c r="D280" s="218"/>
      <c r="E280" s="100" t="s">
        <v>347</v>
      </c>
      <c r="F280" s="161" t="s">
        <v>129</v>
      </c>
      <c r="G280" s="75">
        <v>6500</v>
      </c>
      <c r="H280" s="78">
        <f t="shared" si="8"/>
        <v>65000</v>
      </c>
      <c r="I280" s="75">
        <v>10</v>
      </c>
    </row>
    <row r="281" spans="1:9" s="99" customFormat="1" ht="13.5">
      <c r="A281" s="102">
        <v>5</v>
      </c>
      <c r="B281" s="103" t="s">
        <v>452</v>
      </c>
      <c r="C281" s="217" t="s">
        <v>453</v>
      </c>
      <c r="D281" s="218"/>
      <c r="E281" s="100" t="s">
        <v>347</v>
      </c>
      <c r="F281" s="161" t="s">
        <v>129</v>
      </c>
      <c r="G281" s="75">
        <v>7000</v>
      </c>
      <c r="H281" s="78">
        <f t="shared" si="8"/>
        <v>21000</v>
      </c>
      <c r="I281" s="75">
        <v>3</v>
      </c>
    </row>
    <row r="282" spans="1:9" s="99" customFormat="1" ht="13.5">
      <c r="A282" s="102">
        <v>6</v>
      </c>
      <c r="B282" s="103" t="s">
        <v>452</v>
      </c>
      <c r="C282" s="217" t="s">
        <v>454</v>
      </c>
      <c r="D282" s="218"/>
      <c r="E282" s="100" t="s">
        <v>347</v>
      </c>
      <c r="F282" s="161" t="s">
        <v>129</v>
      </c>
      <c r="G282" s="75">
        <v>3500</v>
      </c>
      <c r="H282" s="78">
        <f t="shared" si="8"/>
        <v>10500</v>
      </c>
      <c r="I282" s="75">
        <v>3</v>
      </c>
    </row>
    <row r="283" spans="1:9" s="99" customFormat="1" ht="13.5">
      <c r="A283" s="102">
        <v>7</v>
      </c>
      <c r="B283" s="103" t="s">
        <v>455</v>
      </c>
      <c r="C283" s="217" t="s">
        <v>456</v>
      </c>
      <c r="D283" s="218"/>
      <c r="E283" s="100" t="s">
        <v>347</v>
      </c>
      <c r="F283" s="161" t="s">
        <v>129</v>
      </c>
      <c r="G283" s="75">
        <v>4500</v>
      </c>
      <c r="H283" s="78">
        <f t="shared" si="8"/>
        <v>9000</v>
      </c>
      <c r="I283" s="75">
        <v>2</v>
      </c>
    </row>
    <row r="284" spans="1:9" s="99" customFormat="1" ht="13.5">
      <c r="A284" s="102">
        <v>8</v>
      </c>
      <c r="B284" s="103" t="s">
        <v>457</v>
      </c>
      <c r="C284" s="217" t="s">
        <v>458</v>
      </c>
      <c r="D284" s="218"/>
      <c r="E284" s="100" t="s">
        <v>347</v>
      </c>
      <c r="F284" s="161" t="s">
        <v>129</v>
      </c>
      <c r="G284" s="75">
        <v>2600</v>
      </c>
      <c r="H284" s="78">
        <f t="shared" si="8"/>
        <v>7800</v>
      </c>
      <c r="I284" s="75">
        <v>3</v>
      </c>
    </row>
    <row r="285" spans="1:9" s="99" customFormat="1" ht="13.5">
      <c r="A285" s="102">
        <v>9</v>
      </c>
      <c r="B285" s="103" t="s">
        <v>459</v>
      </c>
      <c r="C285" s="217" t="s">
        <v>460</v>
      </c>
      <c r="D285" s="218"/>
      <c r="E285" s="100" t="s">
        <v>347</v>
      </c>
      <c r="F285" s="161" t="s">
        <v>129</v>
      </c>
      <c r="G285" s="75">
        <v>3000</v>
      </c>
      <c r="H285" s="78">
        <f t="shared" si="8"/>
        <v>30000</v>
      </c>
      <c r="I285" s="75">
        <v>10</v>
      </c>
    </row>
    <row r="286" spans="1:9" s="99" customFormat="1" ht="13.5">
      <c r="A286" s="102">
        <v>10</v>
      </c>
      <c r="B286" s="104" t="s">
        <v>461</v>
      </c>
      <c r="C286" s="217" t="s">
        <v>462</v>
      </c>
      <c r="D286" s="218"/>
      <c r="E286" s="100" t="s">
        <v>347</v>
      </c>
      <c r="F286" s="161" t="s">
        <v>129</v>
      </c>
      <c r="G286" s="75">
        <v>20</v>
      </c>
      <c r="H286" s="78">
        <f t="shared" si="8"/>
        <v>4000</v>
      </c>
      <c r="I286" s="75">
        <v>200</v>
      </c>
    </row>
    <row r="287" spans="1:9" s="99" customFormat="1" ht="13.5">
      <c r="A287" s="102">
        <v>11</v>
      </c>
      <c r="B287" s="103" t="s">
        <v>709</v>
      </c>
      <c r="C287" s="217" t="s">
        <v>710</v>
      </c>
      <c r="D287" s="218"/>
      <c r="E287" s="100" t="s">
        <v>347</v>
      </c>
      <c r="F287" s="161" t="s">
        <v>182</v>
      </c>
      <c r="G287" s="75">
        <v>550</v>
      </c>
      <c r="H287" s="78">
        <f t="shared" si="8"/>
        <v>550</v>
      </c>
      <c r="I287" s="75">
        <v>1</v>
      </c>
    </row>
    <row r="288" spans="1:9" s="99" customFormat="1" ht="13.5">
      <c r="A288" s="102">
        <v>12</v>
      </c>
      <c r="B288" s="103" t="s">
        <v>463</v>
      </c>
      <c r="C288" s="217" t="s">
        <v>464</v>
      </c>
      <c r="D288" s="218"/>
      <c r="E288" s="100" t="s">
        <v>347</v>
      </c>
      <c r="F288" s="161" t="s">
        <v>129</v>
      </c>
      <c r="G288" s="75">
        <v>1600</v>
      </c>
      <c r="H288" s="78">
        <f t="shared" si="8"/>
        <v>4800</v>
      </c>
      <c r="I288" s="75">
        <v>3</v>
      </c>
    </row>
    <row r="289" spans="1:9" s="99" customFormat="1" ht="13.5">
      <c r="A289" s="102">
        <v>13</v>
      </c>
      <c r="B289" s="103" t="s">
        <v>711</v>
      </c>
      <c r="C289" s="217" t="s">
        <v>712</v>
      </c>
      <c r="D289" s="218"/>
      <c r="E289" s="100" t="s">
        <v>347</v>
      </c>
      <c r="F289" s="79" t="s">
        <v>129</v>
      </c>
      <c r="G289" s="75">
        <v>1100</v>
      </c>
      <c r="H289" s="78">
        <f t="shared" si="8"/>
        <v>2200</v>
      </c>
      <c r="I289" s="75">
        <v>2</v>
      </c>
    </row>
    <row r="290" spans="1:9" s="99" customFormat="1" ht="13.5">
      <c r="A290" s="102">
        <v>14</v>
      </c>
      <c r="B290" s="103" t="s">
        <v>713</v>
      </c>
      <c r="C290" s="217" t="s">
        <v>714</v>
      </c>
      <c r="D290" s="218"/>
      <c r="E290" s="100" t="s">
        <v>347</v>
      </c>
      <c r="F290" s="79" t="s">
        <v>129</v>
      </c>
      <c r="G290" s="75">
        <v>1200</v>
      </c>
      <c r="H290" s="78">
        <f t="shared" si="8"/>
        <v>3600</v>
      </c>
      <c r="I290" s="75">
        <v>3</v>
      </c>
    </row>
    <row r="291" spans="1:9" s="99" customFormat="1" ht="13.5">
      <c r="A291" s="102">
        <v>15</v>
      </c>
      <c r="B291" s="103" t="s">
        <v>713</v>
      </c>
      <c r="C291" s="217" t="s">
        <v>715</v>
      </c>
      <c r="D291" s="218"/>
      <c r="E291" s="100" t="s">
        <v>347</v>
      </c>
      <c r="F291" s="79" t="s">
        <v>129</v>
      </c>
      <c r="G291" s="75">
        <v>2200</v>
      </c>
      <c r="H291" s="78">
        <f t="shared" si="8"/>
        <v>4400</v>
      </c>
      <c r="I291" s="75">
        <v>2</v>
      </c>
    </row>
    <row r="292" spans="1:9" s="99" customFormat="1" ht="13.5">
      <c r="A292" s="102">
        <v>16</v>
      </c>
      <c r="B292" s="103" t="s">
        <v>465</v>
      </c>
      <c r="C292" s="217" t="s">
        <v>466</v>
      </c>
      <c r="D292" s="218"/>
      <c r="E292" s="100" t="s">
        <v>347</v>
      </c>
      <c r="F292" s="161" t="s">
        <v>129</v>
      </c>
      <c r="G292" s="75">
        <v>200</v>
      </c>
      <c r="H292" s="78">
        <f t="shared" si="8"/>
        <v>400</v>
      </c>
      <c r="I292" s="75">
        <v>2</v>
      </c>
    </row>
    <row r="293" spans="1:9" s="99" customFormat="1" ht="13.5">
      <c r="A293" s="102">
        <v>17</v>
      </c>
      <c r="B293" s="103" t="s">
        <v>467</v>
      </c>
      <c r="C293" s="217" t="s">
        <v>468</v>
      </c>
      <c r="D293" s="218"/>
      <c r="E293" s="100" t="s">
        <v>347</v>
      </c>
      <c r="F293" s="161" t="s">
        <v>129</v>
      </c>
      <c r="G293" s="75">
        <v>700</v>
      </c>
      <c r="H293" s="78">
        <f t="shared" si="8"/>
        <v>14000</v>
      </c>
      <c r="I293" s="75">
        <v>20</v>
      </c>
    </row>
    <row r="294" spans="1:9" s="99" customFormat="1" ht="13.5">
      <c r="A294" s="102">
        <v>18</v>
      </c>
      <c r="B294" s="103" t="s">
        <v>469</v>
      </c>
      <c r="C294" s="217" t="s">
        <v>470</v>
      </c>
      <c r="D294" s="218"/>
      <c r="E294" s="100" t="s">
        <v>347</v>
      </c>
      <c r="F294" s="161" t="s">
        <v>129</v>
      </c>
      <c r="G294" s="75">
        <v>600</v>
      </c>
      <c r="H294" s="78">
        <f t="shared" si="8"/>
        <v>3000</v>
      </c>
      <c r="I294" s="75">
        <v>5</v>
      </c>
    </row>
    <row r="295" spans="1:9" s="99" customFormat="1" ht="13.5">
      <c r="A295" s="102">
        <v>19</v>
      </c>
      <c r="B295" s="103">
        <v>31686000</v>
      </c>
      <c r="C295" s="217" t="s">
        <v>471</v>
      </c>
      <c r="D295" s="218"/>
      <c r="E295" s="100" t="s">
        <v>347</v>
      </c>
      <c r="F295" s="161" t="s">
        <v>129</v>
      </c>
      <c r="G295" s="75">
        <v>350</v>
      </c>
      <c r="H295" s="78">
        <f t="shared" si="8"/>
        <v>1750</v>
      </c>
      <c r="I295" s="75">
        <v>5</v>
      </c>
    </row>
    <row r="296" spans="1:9" s="99" customFormat="1" ht="13.5">
      <c r="A296" s="102">
        <v>20</v>
      </c>
      <c r="B296" s="103" t="s">
        <v>472</v>
      </c>
      <c r="C296" s="217" t="s">
        <v>473</v>
      </c>
      <c r="D296" s="218"/>
      <c r="E296" s="100" t="s">
        <v>347</v>
      </c>
      <c r="F296" s="161" t="s">
        <v>129</v>
      </c>
      <c r="G296" s="75">
        <v>200</v>
      </c>
      <c r="H296" s="78">
        <f t="shared" si="8"/>
        <v>4000</v>
      </c>
      <c r="I296" s="75">
        <v>20</v>
      </c>
    </row>
    <row r="297" spans="1:9" s="99" customFormat="1" ht="13.5">
      <c r="A297" s="102">
        <v>21</v>
      </c>
      <c r="B297" s="103" t="s">
        <v>474</v>
      </c>
      <c r="C297" s="217" t="s">
        <v>475</v>
      </c>
      <c r="D297" s="218"/>
      <c r="E297" s="100" t="s">
        <v>347</v>
      </c>
      <c r="F297" s="161" t="s">
        <v>129</v>
      </c>
      <c r="G297" s="75">
        <v>2900</v>
      </c>
      <c r="H297" s="78">
        <f t="shared" si="8"/>
        <v>14500</v>
      </c>
      <c r="I297" s="75">
        <v>5</v>
      </c>
    </row>
    <row r="298" spans="1:9" s="99" customFormat="1" ht="13.5">
      <c r="A298" s="102">
        <v>22</v>
      </c>
      <c r="B298" s="103" t="s">
        <v>476</v>
      </c>
      <c r="C298" s="217" t="s">
        <v>477</v>
      </c>
      <c r="D298" s="218"/>
      <c r="E298" s="100" t="s">
        <v>347</v>
      </c>
      <c r="F298" s="161" t="s">
        <v>129</v>
      </c>
      <c r="G298" s="75">
        <v>1300</v>
      </c>
      <c r="H298" s="78">
        <f t="shared" si="8"/>
        <v>13000</v>
      </c>
      <c r="I298" s="75">
        <v>10</v>
      </c>
    </row>
    <row r="299" spans="1:9" s="99" customFormat="1" ht="13.5">
      <c r="A299" s="102">
        <v>23</v>
      </c>
      <c r="B299" s="103" t="s">
        <v>476</v>
      </c>
      <c r="C299" s="217" t="s">
        <v>716</v>
      </c>
      <c r="D299" s="218"/>
      <c r="E299" s="100" t="s">
        <v>347</v>
      </c>
      <c r="F299" s="161" t="s">
        <v>129</v>
      </c>
      <c r="G299" s="75">
        <v>1300</v>
      </c>
      <c r="H299" s="78">
        <f t="shared" si="8"/>
        <v>13000</v>
      </c>
      <c r="I299" s="75">
        <v>10</v>
      </c>
    </row>
    <row r="300" spans="1:9" s="99" customFormat="1" ht="13.5">
      <c r="A300" s="102">
        <v>24</v>
      </c>
      <c r="B300" s="103" t="s">
        <v>478</v>
      </c>
      <c r="C300" s="217" t="s">
        <v>479</v>
      </c>
      <c r="D300" s="218"/>
      <c r="E300" s="100" t="s">
        <v>347</v>
      </c>
      <c r="F300" s="161" t="s">
        <v>129</v>
      </c>
      <c r="G300" s="75">
        <v>5500</v>
      </c>
      <c r="H300" s="78">
        <f t="shared" si="8"/>
        <v>27500</v>
      </c>
      <c r="I300" s="75">
        <v>5</v>
      </c>
    </row>
    <row r="301" spans="1:9" s="99" customFormat="1" ht="13.5">
      <c r="A301" s="102">
        <v>25</v>
      </c>
      <c r="B301" s="103" t="s">
        <v>476</v>
      </c>
      <c r="C301" s="217" t="s">
        <v>480</v>
      </c>
      <c r="D301" s="218"/>
      <c r="E301" s="100" t="s">
        <v>347</v>
      </c>
      <c r="F301" s="161" t="s">
        <v>129</v>
      </c>
      <c r="G301" s="75">
        <v>5000</v>
      </c>
      <c r="H301" s="78">
        <f t="shared" si="8"/>
        <v>10000</v>
      </c>
      <c r="I301" s="75">
        <v>2</v>
      </c>
    </row>
    <row r="302" spans="1:9" s="99" customFormat="1" ht="13.5">
      <c r="A302" s="102">
        <v>26</v>
      </c>
      <c r="B302" s="103" t="s">
        <v>481</v>
      </c>
      <c r="C302" s="217" t="s">
        <v>482</v>
      </c>
      <c r="D302" s="218"/>
      <c r="E302" s="100" t="s">
        <v>347</v>
      </c>
      <c r="F302" s="161" t="s">
        <v>182</v>
      </c>
      <c r="G302" s="75">
        <v>5000</v>
      </c>
      <c r="H302" s="78">
        <f t="shared" si="8"/>
        <v>10000</v>
      </c>
      <c r="I302" s="75">
        <v>2</v>
      </c>
    </row>
    <row r="303" spans="1:9" s="99" customFormat="1" ht="13.5">
      <c r="A303" s="102">
        <v>27</v>
      </c>
      <c r="B303" s="103">
        <v>44111411</v>
      </c>
      <c r="C303" s="217" t="s">
        <v>483</v>
      </c>
      <c r="D303" s="218"/>
      <c r="E303" s="100" t="s">
        <v>347</v>
      </c>
      <c r="F303" s="161" t="s">
        <v>362</v>
      </c>
      <c r="G303" s="75">
        <v>2000</v>
      </c>
      <c r="H303" s="78">
        <f t="shared" si="8"/>
        <v>48600</v>
      </c>
      <c r="I303" s="75">
        <v>24.3</v>
      </c>
    </row>
    <row r="304" spans="1:9" s="99" customFormat="1" ht="13.5">
      <c r="A304" s="102">
        <v>28</v>
      </c>
      <c r="B304" s="103" t="s">
        <v>484</v>
      </c>
      <c r="C304" s="217" t="s">
        <v>485</v>
      </c>
      <c r="D304" s="218"/>
      <c r="E304" s="100" t="s">
        <v>347</v>
      </c>
      <c r="F304" s="161" t="s">
        <v>362</v>
      </c>
      <c r="G304" s="75">
        <v>3900</v>
      </c>
      <c r="H304" s="78">
        <f t="shared" si="8"/>
        <v>117000</v>
      </c>
      <c r="I304" s="75">
        <v>30</v>
      </c>
    </row>
    <row r="305" spans="1:9" s="99" customFormat="1" ht="13.5">
      <c r="A305" s="102">
        <v>29</v>
      </c>
      <c r="B305" s="104">
        <v>39221460</v>
      </c>
      <c r="C305" s="217" t="s">
        <v>717</v>
      </c>
      <c r="D305" s="218"/>
      <c r="E305" s="100" t="s">
        <v>347</v>
      </c>
      <c r="F305" s="161" t="s">
        <v>129</v>
      </c>
      <c r="G305" s="75">
        <v>650</v>
      </c>
      <c r="H305" s="78">
        <f t="shared" si="8"/>
        <v>1950</v>
      </c>
      <c r="I305" s="75">
        <v>3</v>
      </c>
    </row>
    <row r="306" spans="1:9" s="99" customFormat="1" ht="13.5">
      <c r="A306" s="102">
        <v>30</v>
      </c>
      <c r="B306" s="104" t="s">
        <v>486</v>
      </c>
      <c r="C306" s="217" t="s">
        <v>487</v>
      </c>
      <c r="D306" s="218"/>
      <c r="E306" s="100" t="s">
        <v>347</v>
      </c>
      <c r="F306" s="161" t="s">
        <v>129</v>
      </c>
      <c r="G306" s="75">
        <v>700</v>
      </c>
      <c r="H306" s="78">
        <f t="shared" si="8"/>
        <v>2800</v>
      </c>
      <c r="I306" s="75">
        <v>4</v>
      </c>
    </row>
    <row r="307" spans="1:9" s="99" customFormat="1" ht="13.5">
      <c r="A307" s="102">
        <v>31</v>
      </c>
      <c r="B307" s="104" t="s">
        <v>488</v>
      </c>
      <c r="C307" s="217" t="s">
        <v>489</v>
      </c>
      <c r="D307" s="218"/>
      <c r="E307" s="100" t="s">
        <v>347</v>
      </c>
      <c r="F307" s="161" t="s">
        <v>414</v>
      </c>
      <c r="G307" s="75">
        <v>750</v>
      </c>
      <c r="H307" s="78">
        <f t="shared" si="8"/>
        <v>6750</v>
      </c>
      <c r="I307" s="75">
        <v>9</v>
      </c>
    </row>
    <row r="308" spans="1:9" s="99" customFormat="1" ht="13.5">
      <c r="A308" s="102">
        <v>32</v>
      </c>
      <c r="B308" s="104" t="s">
        <v>412</v>
      </c>
      <c r="C308" s="217" t="s">
        <v>490</v>
      </c>
      <c r="D308" s="218"/>
      <c r="E308" s="100" t="s">
        <v>347</v>
      </c>
      <c r="F308" s="161" t="s">
        <v>129</v>
      </c>
      <c r="G308" s="75">
        <v>300</v>
      </c>
      <c r="H308" s="78">
        <f t="shared" si="8"/>
        <v>9000</v>
      </c>
      <c r="I308" s="75">
        <v>30</v>
      </c>
    </row>
    <row r="309" spans="1:9" s="99" customFormat="1" ht="13.5">
      <c r="A309" s="102">
        <v>33</v>
      </c>
      <c r="B309" s="105" t="s">
        <v>491</v>
      </c>
      <c r="C309" s="217" t="s">
        <v>492</v>
      </c>
      <c r="D309" s="218"/>
      <c r="E309" s="100" t="s">
        <v>347</v>
      </c>
      <c r="F309" s="161" t="s">
        <v>445</v>
      </c>
      <c r="G309" s="75">
        <v>260</v>
      </c>
      <c r="H309" s="78">
        <f t="shared" si="8"/>
        <v>13000</v>
      </c>
      <c r="I309" s="75">
        <v>50</v>
      </c>
    </row>
    <row r="310" spans="1:9" s="99" customFormat="1" ht="13.5">
      <c r="A310" s="102">
        <v>34</v>
      </c>
      <c r="B310" s="104" t="s">
        <v>493</v>
      </c>
      <c r="C310" s="217" t="s">
        <v>494</v>
      </c>
      <c r="D310" s="218"/>
      <c r="E310" s="100" t="s">
        <v>347</v>
      </c>
      <c r="F310" s="161" t="s">
        <v>362</v>
      </c>
      <c r="G310" s="75">
        <v>1200</v>
      </c>
      <c r="H310" s="78">
        <f t="shared" si="8"/>
        <v>12000</v>
      </c>
      <c r="I310" s="75">
        <v>10</v>
      </c>
    </row>
    <row r="311" spans="1:9" s="99" customFormat="1" ht="13.5">
      <c r="A311" s="102">
        <v>35</v>
      </c>
      <c r="B311" s="104" t="s">
        <v>493</v>
      </c>
      <c r="C311" s="217" t="s">
        <v>718</v>
      </c>
      <c r="D311" s="218"/>
      <c r="E311" s="100" t="s">
        <v>347</v>
      </c>
      <c r="F311" s="161" t="s">
        <v>723</v>
      </c>
      <c r="G311" s="75">
        <v>2500</v>
      </c>
      <c r="H311" s="78">
        <f t="shared" si="8"/>
        <v>5000</v>
      </c>
      <c r="I311" s="75">
        <v>2</v>
      </c>
    </row>
    <row r="312" spans="1:9" s="99" customFormat="1" ht="13.5">
      <c r="A312" s="102">
        <v>36</v>
      </c>
      <c r="B312" s="104" t="s">
        <v>493</v>
      </c>
      <c r="C312" s="217" t="s">
        <v>495</v>
      </c>
      <c r="D312" s="218"/>
      <c r="E312" s="100" t="s">
        <v>347</v>
      </c>
      <c r="F312" s="161" t="s">
        <v>182</v>
      </c>
      <c r="G312" s="75">
        <v>150</v>
      </c>
      <c r="H312" s="78">
        <f t="shared" si="8"/>
        <v>15000</v>
      </c>
      <c r="I312" s="75">
        <v>100</v>
      </c>
    </row>
    <row r="313" spans="1:9" s="99" customFormat="1" ht="13.5">
      <c r="A313" s="102">
        <v>37</v>
      </c>
      <c r="B313" s="104" t="s">
        <v>496</v>
      </c>
      <c r="C313" s="217" t="s">
        <v>497</v>
      </c>
      <c r="D313" s="218"/>
      <c r="E313" s="100" t="s">
        <v>347</v>
      </c>
      <c r="F313" s="161" t="s">
        <v>129</v>
      </c>
      <c r="G313" s="75">
        <v>7000</v>
      </c>
      <c r="H313" s="78">
        <f t="shared" si="8"/>
        <v>14000</v>
      </c>
      <c r="I313" s="75">
        <v>2</v>
      </c>
    </row>
    <row r="314" spans="1:9" s="99" customFormat="1" ht="13.5">
      <c r="A314" s="102">
        <v>38</v>
      </c>
      <c r="B314" s="104" t="s">
        <v>498</v>
      </c>
      <c r="C314" s="217" t="s">
        <v>499</v>
      </c>
      <c r="D314" s="218"/>
      <c r="E314" s="100" t="s">
        <v>347</v>
      </c>
      <c r="F314" s="161" t="s">
        <v>129</v>
      </c>
      <c r="G314" s="75">
        <v>4000</v>
      </c>
      <c r="H314" s="78">
        <f t="shared" si="8"/>
        <v>16000</v>
      </c>
      <c r="I314" s="75">
        <v>4</v>
      </c>
    </row>
    <row r="315" spans="1:9" s="99" customFormat="1" ht="13.5">
      <c r="A315" s="102">
        <v>39</v>
      </c>
      <c r="B315" s="138" t="s">
        <v>719</v>
      </c>
      <c r="C315" s="217" t="s">
        <v>720</v>
      </c>
      <c r="D315" s="218"/>
      <c r="E315" s="100" t="s">
        <v>347</v>
      </c>
      <c r="F315" s="161" t="s">
        <v>445</v>
      </c>
      <c r="G315" s="75">
        <v>400</v>
      </c>
      <c r="H315" s="78">
        <f t="shared" si="8"/>
        <v>40000</v>
      </c>
      <c r="I315" s="75">
        <v>100</v>
      </c>
    </row>
    <row r="316" spans="1:9" s="99" customFormat="1" ht="13.5">
      <c r="A316" s="102">
        <v>40</v>
      </c>
      <c r="B316" s="104" t="s">
        <v>500</v>
      </c>
      <c r="C316" s="217" t="s">
        <v>501</v>
      </c>
      <c r="D316" s="218"/>
      <c r="E316" s="100" t="s">
        <v>347</v>
      </c>
      <c r="F316" s="161" t="s">
        <v>129</v>
      </c>
      <c r="G316" s="75">
        <v>2600</v>
      </c>
      <c r="H316" s="78">
        <f t="shared" si="8"/>
        <v>2600</v>
      </c>
      <c r="I316" s="75">
        <v>1</v>
      </c>
    </row>
    <row r="317" spans="1:9" s="99" customFormat="1" ht="13.5">
      <c r="A317" s="102">
        <v>41</v>
      </c>
      <c r="B317" s="103" t="s">
        <v>721</v>
      </c>
      <c r="C317" s="217" t="s">
        <v>722</v>
      </c>
      <c r="D317" s="218"/>
      <c r="E317" s="100" t="s">
        <v>347</v>
      </c>
      <c r="F317" s="161" t="s">
        <v>723</v>
      </c>
      <c r="G317" s="75">
        <v>3200</v>
      </c>
      <c r="H317" s="78">
        <f t="shared" si="8"/>
        <v>12800</v>
      </c>
      <c r="I317" s="75">
        <v>4</v>
      </c>
    </row>
    <row r="318" spans="1:9" s="99" customFormat="1" ht="13.5">
      <c r="A318" s="102">
        <v>42</v>
      </c>
      <c r="B318" s="103" t="s">
        <v>770</v>
      </c>
      <c r="C318" s="134" t="s">
        <v>771</v>
      </c>
      <c r="D318" s="135"/>
      <c r="E318" s="100" t="s">
        <v>347</v>
      </c>
      <c r="F318" s="161" t="s">
        <v>129</v>
      </c>
      <c r="G318" s="75">
        <v>50000</v>
      </c>
      <c r="H318" s="78">
        <f t="shared" si="8"/>
        <v>50000</v>
      </c>
      <c r="I318" s="75">
        <v>1</v>
      </c>
    </row>
    <row r="319" spans="1:9" s="99" customFormat="1" ht="14.25">
      <c r="A319" s="249" t="s">
        <v>769</v>
      </c>
      <c r="B319" s="250"/>
      <c r="C319" s="250"/>
      <c r="D319" s="250"/>
      <c r="E319" s="250"/>
      <c r="F319" s="250"/>
      <c r="G319" s="251"/>
      <c r="H319" s="140">
        <f>SUM(H277:H318)</f>
        <v>689000</v>
      </c>
      <c r="I319" s="137"/>
    </row>
    <row r="320" spans="1:9" s="99" customFormat="1" ht="14.25">
      <c r="A320" s="25"/>
      <c r="B320" s="26"/>
      <c r="C320" s="213" t="s">
        <v>732</v>
      </c>
      <c r="D320" s="214"/>
      <c r="E320" s="214"/>
      <c r="F320" s="214"/>
      <c r="G320" s="214"/>
      <c r="H320" s="214"/>
      <c r="I320" s="214"/>
    </row>
    <row r="321" spans="1:9" s="107" customFormat="1" ht="13.5">
      <c r="A321" s="95" t="s">
        <v>344</v>
      </c>
      <c r="B321" s="126" t="s">
        <v>502</v>
      </c>
      <c r="C321" s="209" t="s">
        <v>503</v>
      </c>
      <c r="D321" s="210"/>
      <c r="E321" s="100" t="s">
        <v>347</v>
      </c>
      <c r="F321" s="199" t="s">
        <v>504</v>
      </c>
      <c r="G321" s="202">
        <f t="shared" ref="G321:G368" si="9">H321/I321</f>
        <v>80</v>
      </c>
      <c r="H321" s="144">
        <v>20000</v>
      </c>
      <c r="I321" s="31">
        <v>250</v>
      </c>
    </row>
    <row r="322" spans="1:9" s="107" customFormat="1" ht="13.5">
      <c r="A322" s="95" t="s">
        <v>348</v>
      </c>
      <c r="B322" s="126" t="s">
        <v>502</v>
      </c>
      <c r="C322" s="209" t="s">
        <v>505</v>
      </c>
      <c r="D322" s="210"/>
      <c r="E322" s="100" t="s">
        <v>347</v>
      </c>
      <c r="F322" s="199" t="s">
        <v>504</v>
      </c>
      <c r="G322" s="202">
        <f t="shared" si="9"/>
        <v>120</v>
      </c>
      <c r="H322" s="144">
        <v>1200</v>
      </c>
      <c r="I322" s="31">
        <v>10</v>
      </c>
    </row>
    <row r="323" spans="1:9" s="107" customFormat="1" ht="13.5">
      <c r="A323" s="95" t="s">
        <v>351</v>
      </c>
      <c r="B323" s="126" t="s">
        <v>506</v>
      </c>
      <c r="C323" s="209" t="s">
        <v>507</v>
      </c>
      <c r="D323" s="210"/>
      <c r="E323" s="100" t="s">
        <v>347</v>
      </c>
      <c r="F323" s="199" t="s">
        <v>504</v>
      </c>
      <c r="G323" s="202">
        <f t="shared" si="9"/>
        <v>70</v>
      </c>
      <c r="H323" s="144">
        <v>1050</v>
      </c>
      <c r="I323" s="31">
        <v>15</v>
      </c>
    </row>
    <row r="324" spans="1:9" s="107" customFormat="1" ht="13.5">
      <c r="A324" s="95" t="s">
        <v>354</v>
      </c>
      <c r="B324" s="126" t="s">
        <v>508</v>
      </c>
      <c r="C324" s="209" t="s">
        <v>509</v>
      </c>
      <c r="D324" s="210"/>
      <c r="E324" s="100" t="s">
        <v>347</v>
      </c>
      <c r="F324" s="199" t="s">
        <v>504</v>
      </c>
      <c r="G324" s="202">
        <f t="shared" si="9"/>
        <v>90</v>
      </c>
      <c r="H324" s="144">
        <v>1800</v>
      </c>
      <c r="I324" s="31">
        <v>20</v>
      </c>
    </row>
    <row r="325" spans="1:9" s="107" customFormat="1" ht="13.5">
      <c r="A325" s="95" t="s">
        <v>358</v>
      </c>
      <c r="B325" s="126" t="s">
        <v>510</v>
      </c>
      <c r="C325" s="209" t="s">
        <v>511</v>
      </c>
      <c r="D325" s="210"/>
      <c r="E325" s="100" t="s">
        <v>347</v>
      </c>
      <c r="F325" s="199" t="s">
        <v>504</v>
      </c>
      <c r="G325" s="202">
        <f t="shared" si="9"/>
        <v>250</v>
      </c>
      <c r="H325" s="144">
        <v>1250</v>
      </c>
      <c r="I325" s="31">
        <v>5</v>
      </c>
    </row>
    <row r="326" spans="1:9" s="107" customFormat="1" ht="13.5">
      <c r="A326" s="95" t="s">
        <v>361</v>
      </c>
      <c r="B326" s="126" t="s">
        <v>512</v>
      </c>
      <c r="C326" s="209" t="s">
        <v>513</v>
      </c>
      <c r="D326" s="210"/>
      <c r="E326" s="100" t="s">
        <v>347</v>
      </c>
      <c r="F326" s="199" t="s">
        <v>504</v>
      </c>
      <c r="G326" s="202">
        <f t="shared" si="9"/>
        <v>420</v>
      </c>
      <c r="H326" s="144">
        <v>21000</v>
      </c>
      <c r="I326" s="31">
        <v>50</v>
      </c>
    </row>
    <row r="327" spans="1:9" s="107" customFormat="1" ht="13.5">
      <c r="A327" s="95" t="s">
        <v>363</v>
      </c>
      <c r="B327" s="126" t="s">
        <v>514</v>
      </c>
      <c r="C327" s="209" t="s">
        <v>515</v>
      </c>
      <c r="D327" s="210"/>
      <c r="E327" s="100" t="s">
        <v>347</v>
      </c>
      <c r="F327" s="199" t="s">
        <v>504</v>
      </c>
      <c r="G327" s="202">
        <f t="shared" si="9"/>
        <v>200</v>
      </c>
      <c r="H327" s="144">
        <v>6000</v>
      </c>
      <c r="I327" s="31">
        <v>30</v>
      </c>
    </row>
    <row r="328" spans="1:9" s="107" customFormat="1" ht="13.5">
      <c r="A328" s="95" t="s">
        <v>365</v>
      </c>
      <c r="B328" s="126" t="s">
        <v>516</v>
      </c>
      <c r="C328" s="209" t="s">
        <v>517</v>
      </c>
      <c r="D328" s="210"/>
      <c r="E328" s="100" t="s">
        <v>347</v>
      </c>
      <c r="F328" s="199" t="s">
        <v>504</v>
      </c>
      <c r="G328" s="202">
        <f t="shared" si="9"/>
        <v>100</v>
      </c>
      <c r="H328" s="144">
        <v>200</v>
      </c>
      <c r="I328" s="31">
        <v>2</v>
      </c>
    </row>
    <row r="329" spans="1:9" s="107" customFormat="1" ht="13.5">
      <c r="A329" s="95" t="s">
        <v>368</v>
      </c>
      <c r="B329" s="126" t="s">
        <v>516</v>
      </c>
      <c r="C329" s="209" t="s">
        <v>733</v>
      </c>
      <c r="D329" s="210"/>
      <c r="E329" s="100" t="s">
        <v>347</v>
      </c>
      <c r="F329" s="199" t="s">
        <v>504</v>
      </c>
      <c r="G329" s="202">
        <f t="shared" si="9"/>
        <v>100</v>
      </c>
      <c r="H329" s="144">
        <v>500</v>
      </c>
      <c r="I329" s="31">
        <v>5</v>
      </c>
    </row>
    <row r="330" spans="1:9" s="107" customFormat="1" ht="13.5">
      <c r="A330" s="95" t="s">
        <v>371</v>
      </c>
      <c r="B330" s="126" t="s">
        <v>518</v>
      </c>
      <c r="C330" s="209" t="s">
        <v>519</v>
      </c>
      <c r="D330" s="210"/>
      <c r="E330" s="100" t="s">
        <v>347</v>
      </c>
      <c r="F330" s="199" t="s">
        <v>504</v>
      </c>
      <c r="G330" s="202">
        <f t="shared" si="9"/>
        <v>15</v>
      </c>
      <c r="H330" s="144">
        <v>3000</v>
      </c>
      <c r="I330" s="31">
        <v>200</v>
      </c>
    </row>
    <row r="331" spans="1:9" s="107" customFormat="1" ht="13.5" customHeight="1">
      <c r="A331" s="95" t="s">
        <v>373</v>
      </c>
      <c r="B331" s="197" t="s">
        <v>518</v>
      </c>
      <c r="C331" s="209" t="s">
        <v>520</v>
      </c>
      <c r="D331" s="210"/>
      <c r="E331" s="100" t="s">
        <v>347</v>
      </c>
      <c r="F331" s="199" t="s">
        <v>504</v>
      </c>
      <c r="G331" s="202">
        <f t="shared" si="9"/>
        <v>60</v>
      </c>
      <c r="H331" s="144">
        <v>900</v>
      </c>
      <c r="I331" s="31">
        <v>15</v>
      </c>
    </row>
    <row r="332" spans="1:9" s="107" customFormat="1" ht="13.5">
      <c r="A332" s="95" t="s">
        <v>376</v>
      </c>
      <c r="B332" s="126" t="s">
        <v>521</v>
      </c>
      <c r="C332" s="209" t="s">
        <v>522</v>
      </c>
      <c r="D332" s="210"/>
      <c r="E332" s="100" t="s">
        <v>347</v>
      </c>
      <c r="F332" s="199" t="s">
        <v>504</v>
      </c>
      <c r="G332" s="202">
        <f t="shared" si="9"/>
        <v>400</v>
      </c>
      <c r="H332" s="144">
        <v>4000</v>
      </c>
      <c r="I332" s="31">
        <v>10</v>
      </c>
    </row>
    <row r="333" spans="1:9" s="107" customFormat="1" ht="13.5">
      <c r="A333" s="95" t="s">
        <v>524</v>
      </c>
      <c r="B333" s="126" t="s">
        <v>521</v>
      </c>
      <c r="C333" s="209" t="s">
        <v>523</v>
      </c>
      <c r="D333" s="210"/>
      <c r="E333" s="100" t="s">
        <v>347</v>
      </c>
      <c r="F333" s="199" t="s">
        <v>504</v>
      </c>
      <c r="G333" s="202">
        <f t="shared" si="9"/>
        <v>350</v>
      </c>
      <c r="H333" s="144">
        <v>3500</v>
      </c>
      <c r="I333" s="31">
        <v>10</v>
      </c>
    </row>
    <row r="334" spans="1:9" s="107" customFormat="1" ht="13.5">
      <c r="A334" s="95" t="s">
        <v>377</v>
      </c>
      <c r="B334" s="126" t="s">
        <v>525</v>
      </c>
      <c r="C334" s="209" t="s">
        <v>526</v>
      </c>
      <c r="D334" s="210"/>
      <c r="E334" s="100" t="s">
        <v>347</v>
      </c>
      <c r="F334" s="199" t="s">
        <v>504</v>
      </c>
      <c r="G334" s="202">
        <f t="shared" si="9"/>
        <v>320</v>
      </c>
      <c r="H334" s="144">
        <v>1600</v>
      </c>
      <c r="I334" s="31">
        <v>5</v>
      </c>
    </row>
    <row r="335" spans="1:9" s="107" customFormat="1" ht="13.5">
      <c r="A335" s="95" t="s">
        <v>379</v>
      </c>
      <c r="B335" s="126" t="s">
        <v>510</v>
      </c>
      <c r="C335" s="209" t="s">
        <v>527</v>
      </c>
      <c r="D335" s="210"/>
      <c r="E335" s="100" t="s">
        <v>347</v>
      </c>
      <c r="F335" s="199" t="s">
        <v>357</v>
      </c>
      <c r="G335" s="202">
        <f t="shared" si="9"/>
        <v>200</v>
      </c>
      <c r="H335" s="144">
        <v>800</v>
      </c>
      <c r="I335" s="31">
        <v>4</v>
      </c>
    </row>
    <row r="336" spans="1:9" s="107" customFormat="1" ht="13.5">
      <c r="A336" s="95" t="s">
        <v>381</v>
      </c>
      <c r="B336" s="126" t="s">
        <v>528</v>
      </c>
      <c r="C336" s="209" t="s">
        <v>529</v>
      </c>
      <c r="D336" s="210"/>
      <c r="E336" s="100" t="s">
        <v>347</v>
      </c>
      <c r="F336" s="199" t="s">
        <v>357</v>
      </c>
      <c r="G336" s="202">
        <f t="shared" si="9"/>
        <v>200</v>
      </c>
      <c r="H336" s="144">
        <v>800</v>
      </c>
      <c r="I336" s="31">
        <v>4</v>
      </c>
    </row>
    <row r="337" spans="1:9" s="107" customFormat="1" ht="16.5" customHeight="1">
      <c r="A337" s="95" t="s">
        <v>532</v>
      </c>
      <c r="B337" s="126" t="s">
        <v>528</v>
      </c>
      <c r="C337" s="209" t="s">
        <v>530</v>
      </c>
      <c r="D337" s="210"/>
      <c r="E337" s="100" t="s">
        <v>347</v>
      </c>
      <c r="F337" s="199" t="s">
        <v>531</v>
      </c>
      <c r="G337" s="202">
        <f t="shared" si="9"/>
        <v>150</v>
      </c>
      <c r="H337" s="144">
        <v>1500</v>
      </c>
      <c r="I337" s="31">
        <v>10</v>
      </c>
    </row>
    <row r="338" spans="1:9" s="107" customFormat="1" ht="13.5">
      <c r="A338" s="95" t="s">
        <v>535</v>
      </c>
      <c r="B338" s="126" t="s">
        <v>533</v>
      </c>
      <c r="C338" s="209" t="s">
        <v>534</v>
      </c>
      <c r="D338" s="210"/>
      <c r="E338" s="100" t="s">
        <v>347</v>
      </c>
      <c r="F338" s="199" t="s">
        <v>531</v>
      </c>
      <c r="G338" s="202">
        <f t="shared" si="9"/>
        <v>1800</v>
      </c>
      <c r="H338" s="144">
        <v>10800</v>
      </c>
      <c r="I338" s="31">
        <v>6</v>
      </c>
    </row>
    <row r="339" spans="1:9" s="107" customFormat="1" ht="13.5" customHeight="1">
      <c r="A339" s="95" t="s">
        <v>538</v>
      </c>
      <c r="B339" s="126" t="s">
        <v>536</v>
      </c>
      <c r="C339" s="209" t="s">
        <v>537</v>
      </c>
      <c r="D339" s="210"/>
      <c r="E339" s="100" t="s">
        <v>347</v>
      </c>
      <c r="F339" s="199" t="s">
        <v>531</v>
      </c>
      <c r="G339" s="202">
        <f t="shared" si="9"/>
        <v>100</v>
      </c>
      <c r="H339" s="144">
        <v>2000</v>
      </c>
      <c r="I339" s="31">
        <v>20</v>
      </c>
    </row>
    <row r="340" spans="1:9" s="107" customFormat="1" ht="13.5" customHeight="1">
      <c r="A340" s="95" t="s">
        <v>541</v>
      </c>
      <c r="B340" s="126" t="s">
        <v>539</v>
      </c>
      <c r="C340" s="209" t="s">
        <v>540</v>
      </c>
      <c r="D340" s="210"/>
      <c r="E340" s="100" t="s">
        <v>347</v>
      </c>
      <c r="F340" s="199" t="s">
        <v>531</v>
      </c>
      <c r="G340" s="202">
        <f t="shared" si="9"/>
        <v>120</v>
      </c>
      <c r="H340" s="144">
        <v>1200</v>
      </c>
      <c r="I340" s="31">
        <v>10</v>
      </c>
    </row>
    <row r="341" spans="1:9" s="107" customFormat="1" ht="13.5">
      <c r="A341" s="95" t="s">
        <v>544</v>
      </c>
      <c r="B341" s="126" t="s">
        <v>545</v>
      </c>
      <c r="C341" s="209" t="s">
        <v>546</v>
      </c>
      <c r="D341" s="210"/>
      <c r="E341" s="100" t="s">
        <v>347</v>
      </c>
      <c r="F341" s="199" t="s">
        <v>504</v>
      </c>
      <c r="G341" s="202">
        <f t="shared" si="9"/>
        <v>1200</v>
      </c>
      <c r="H341" s="144">
        <v>6000</v>
      </c>
      <c r="I341" s="33">
        <v>5</v>
      </c>
    </row>
    <row r="342" spans="1:9" s="107" customFormat="1" ht="13.5">
      <c r="A342" s="95" t="s">
        <v>547</v>
      </c>
      <c r="B342" s="126" t="s">
        <v>548</v>
      </c>
      <c r="C342" s="209" t="s">
        <v>549</v>
      </c>
      <c r="D342" s="210"/>
      <c r="E342" s="100" t="s">
        <v>347</v>
      </c>
      <c r="F342" s="199" t="s">
        <v>504</v>
      </c>
      <c r="G342" s="202">
        <f t="shared" si="9"/>
        <v>300</v>
      </c>
      <c r="H342" s="144">
        <v>600</v>
      </c>
      <c r="I342" s="31">
        <v>2</v>
      </c>
    </row>
    <row r="343" spans="1:9" s="107" customFormat="1" ht="13.5">
      <c r="A343" s="95" t="s">
        <v>550</v>
      </c>
      <c r="B343" s="126" t="s">
        <v>551</v>
      </c>
      <c r="C343" s="209" t="s">
        <v>552</v>
      </c>
      <c r="D343" s="210"/>
      <c r="E343" s="100" t="s">
        <v>347</v>
      </c>
      <c r="F343" s="199" t="s">
        <v>504</v>
      </c>
      <c r="G343" s="202">
        <f t="shared" si="9"/>
        <v>160</v>
      </c>
      <c r="H343" s="144">
        <v>3200</v>
      </c>
      <c r="I343" s="31">
        <v>20</v>
      </c>
    </row>
    <row r="344" spans="1:9" s="107" customFormat="1" ht="13.5">
      <c r="A344" s="95" t="s">
        <v>553</v>
      </c>
      <c r="B344" s="126" t="s">
        <v>551</v>
      </c>
      <c r="C344" s="209" t="s">
        <v>554</v>
      </c>
      <c r="D344" s="210"/>
      <c r="E344" s="100" t="s">
        <v>347</v>
      </c>
      <c r="F344" s="199" t="s">
        <v>504</v>
      </c>
      <c r="G344" s="202">
        <f t="shared" si="9"/>
        <v>200</v>
      </c>
      <c r="H344" s="144">
        <v>6000</v>
      </c>
      <c r="I344" s="31">
        <v>30</v>
      </c>
    </row>
    <row r="345" spans="1:9" s="107" customFormat="1" ht="13.5">
      <c r="A345" s="95" t="s">
        <v>555</v>
      </c>
      <c r="B345" s="126" t="s">
        <v>551</v>
      </c>
      <c r="C345" s="209" t="s">
        <v>556</v>
      </c>
      <c r="D345" s="210"/>
      <c r="E345" s="100" t="s">
        <v>347</v>
      </c>
      <c r="F345" s="199" t="s">
        <v>504</v>
      </c>
      <c r="G345" s="202">
        <f t="shared" si="9"/>
        <v>600</v>
      </c>
      <c r="H345" s="144">
        <v>6000</v>
      </c>
      <c r="I345" s="31">
        <v>10</v>
      </c>
    </row>
    <row r="346" spans="1:9" s="107" customFormat="1" ht="13.5">
      <c r="A346" s="95" t="s">
        <v>557</v>
      </c>
      <c r="B346" s="126" t="s">
        <v>558</v>
      </c>
      <c r="C346" s="209" t="s">
        <v>560</v>
      </c>
      <c r="D346" s="210"/>
      <c r="E346" s="100" t="s">
        <v>347</v>
      </c>
      <c r="F346" s="199" t="s">
        <v>531</v>
      </c>
      <c r="G346" s="202">
        <f t="shared" si="9"/>
        <v>1800</v>
      </c>
      <c r="H346" s="144">
        <v>54000</v>
      </c>
      <c r="I346" s="31">
        <v>30</v>
      </c>
    </row>
    <row r="347" spans="1:9" s="107" customFormat="1" ht="13.5">
      <c r="A347" s="95" t="s">
        <v>559</v>
      </c>
      <c r="B347" s="126" t="s">
        <v>558</v>
      </c>
      <c r="C347" s="209" t="s">
        <v>563</v>
      </c>
      <c r="D347" s="210"/>
      <c r="E347" s="100" t="s">
        <v>347</v>
      </c>
      <c r="F347" s="199" t="s">
        <v>504</v>
      </c>
      <c r="G347" s="202">
        <f t="shared" si="9"/>
        <v>150</v>
      </c>
      <c r="H347" s="144">
        <v>6000</v>
      </c>
      <c r="I347" s="31">
        <v>40</v>
      </c>
    </row>
    <row r="348" spans="1:9" s="107" customFormat="1" ht="13.5">
      <c r="A348" s="95" t="s">
        <v>561</v>
      </c>
      <c r="B348" s="126" t="s">
        <v>562</v>
      </c>
      <c r="C348" s="209" t="s">
        <v>565</v>
      </c>
      <c r="D348" s="210"/>
      <c r="E348" s="100" t="s">
        <v>347</v>
      </c>
      <c r="F348" s="199" t="s">
        <v>182</v>
      </c>
      <c r="G348" s="202">
        <f t="shared" si="9"/>
        <v>820</v>
      </c>
      <c r="H348" s="144">
        <v>102500</v>
      </c>
      <c r="I348" s="201">
        <v>125</v>
      </c>
    </row>
    <row r="349" spans="1:9" s="107" customFormat="1" ht="13.5" customHeight="1">
      <c r="A349" s="95" t="s">
        <v>564</v>
      </c>
      <c r="B349" s="126" t="s">
        <v>542</v>
      </c>
      <c r="C349" s="209" t="s">
        <v>568</v>
      </c>
      <c r="D349" s="210"/>
      <c r="E349" s="100" t="s">
        <v>347</v>
      </c>
      <c r="F349" s="199" t="s">
        <v>182</v>
      </c>
      <c r="G349" s="202">
        <f t="shared" si="9"/>
        <v>2000</v>
      </c>
      <c r="H349" s="144">
        <v>2000</v>
      </c>
      <c r="I349" s="33">
        <v>1</v>
      </c>
    </row>
    <row r="350" spans="1:9" s="107" customFormat="1" ht="13.5">
      <c r="A350" s="95" t="s">
        <v>566</v>
      </c>
      <c r="B350" s="126" t="s">
        <v>567</v>
      </c>
      <c r="C350" s="209" t="s">
        <v>571</v>
      </c>
      <c r="D350" s="210"/>
      <c r="E350" s="100" t="s">
        <v>347</v>
      </c>
      <c r="F350" s="199" t="s">
        <v>572</v>
      </c>
      <c r="G350" s="202">
        <f t="shared" si="9"/>
        <v>70</v>
      </c>
      <c r="H350" s="144">
        <v>4200</v>
      </c>
      <c r="I350" s="31">
        <v>60</v>
      </c>
    </row>
    <row r="351" spans="1:9" s="107" customFormat="1" ht="13.5" customHeight="1">
      <c r="A351" s="95" t="s">
        <v>569</v>
      </c>
      <c r="B351" s="126" t="s">
        <v>570</v>
      </c>
      <c r="C351" s="209" t="s">
        <v>575</v>
      </c>
      <c r="D351" s="210"/>
      <c r="E351" s="100" t="s">
        <v>347</v>
      </c>
      <c r="F351" s="199" t="s">
        <v>504</v>
      </c>
      <c r="G351" s="202">
        <v>1500</v>
      </c>
      <c r="H351" s="144">
        <v>15000</v>
      </c>
      <c r="I351" s="31">
        <v>10</v>
      </c>
    </row>
    <row r="352" spans="1:9" s="107" customFormat="1" ht="13.5">
      <c r="A352" s="95" t="s">
        <v>573</v>
      </c>
      <c r="B352" s="126" t="s">
        <v>574</v>
      </c>
      <c r="C352" s="209" t="s">
        <v>543</v>
      </c>
      <c r="D352" s="210"/>
      <c r="E352" s="100" t="s">
        <v>347</v>
      </c>
      <c r="F352" s="199" t="s">
        <v>357</v>
      </c>
      <c r="G352" s="202">
        <v>600</v>
      </c>
      <c r="H352" s="144">
        <v>12000</v>
      </c>
      <c r="I352" s="31">
        <v>20</v>
      </c>
    </row>
    <row r="353" spans="1:9" s="107" customFormat="1" ht="13.5">
      <c r="A353" s="95" t="s">
        <v>576</v>
      </c>
      <c r="B353" s="126" t="s">
        <v>577</v>
      </c>
      <c r="C353" s="209" t="s">
        <v>582</v>
      </c>
      <c r="D353" s="210"/>
      <c r="E353" s="100" t="s">
        <v>347</v>
      </c>
      <c r="F353" s="199" t="s">
        <v>504</v>
      </c>
      <c r="G353" s="202">
        <f t="shared" si="9"/>
        <v>60</v>
      </c>
      <c r="H353" s="144">
        <v>2400</v>
      </c>
      <c r="I353" s="31">
        <v>40</v>
      </c>
    </row>
    <row r="354" spans="1:9" s="107" customFormat="1" ht="13.5">
      <c r="A354" s="95" t="s">
        <v>578</v>
      </c>
      <c r="B354" s="126" t="s">
        <v>579</v>
      </c>
      <c r="C354" s="209" t="s">
        <v>584</v>
      </c>
      <c r="D354" s="210"/>
      <c r="E354" s="100" t="s">
        <v>347</v>
      </c>
      <c r="F354" s="199" t="s">
        <v>504</v>
      </c>
      <c r="G354" s="202">
        <f t="shared" si="9"/>
        <v>200</v>
      </c>
      <c r="H354" s="144">
        <v>1000</v>
      </c>
      <c r="I354" s="31">
        <v>5</v>
      </c>
    </row>
    <row r="355" spans="1:9" s="107" customFormat="1" ht="13.5">
      <c r="A355" s="95" t="s">
        <v>580</v>
      </c>
      <c r="B355" s="126" t="s">
        <v>581</v>
      </c>
      <c r="C355" s="209" t="s">
        <v>586</v>
      </c>
      <c r="D355" s="210"/>
      <c r="E355" s="100" t="s">
        <v>347</v>
      </c>
      <c r="F355" s="199" t="s">
        <v>504</v>
      </c>
      <c r="G355" s="202">
        <f t="shared" si="9"/>
        <v>200</v>
      </c>
      <c r="H355" s="144">
        <v>1000</v>
      </c>
      <c r="I355" s="31">
        <v>5</v>
      </c>
    </row>
    <row r="356" spans="1:9" s="107" customFormat="1" ht="13.5">
      <c r="A356" s="95" t="s">
        <v>583</v>
      </c>
      <c r="B356" s="126" t="s">
        <v>574</v>
      </c>
      <c r="C356" s="209" t="s">
        <v>589</v>
      </c>
      <c r="D356" s="210"/>
      <c r="E356" s="100" t="s">
        <v>347</v>
      </c>
      <c r="F356" s="199" t="s">
        <v>504</v>
      </c>
      <c r="G356" s="202">
        <f t="shared" si="9"/>
        <v>5000</v>
      </c>
      <c r="H356" s="144">
        <v>15000</v>
      </c>
      <c r="I356" s="31">
        <v>3</v>
      </c>
    </row>
    <row r="357" spans="1:9" s="107" customFormat="1" ht="13.5" customHeight="1">
      <c r="A357" s="95" t="s">
        <v>585</v>
      </c>
      <c r="B357" s="126" t="s">
        <v>502</v>
      </c>
      <c r="C357" s="209" t="s">
        <v>796</v>
      </c>
      <c r="D357" s="210"/>
      <c r="E357" s="100" t="s">
        <v>347</v>
      </c>
      <c r="F357" s="199" t="s">
        <v>504</v>
      </c>
      <c r="G357" s="202">
        <f t="shared" si="9"/>
        <v>7150</v>
      </c>
      <c r="H357" s="144">
        <v>21450</v>
      </c>
      <c r="I357" s="31">
        <v>3</v>
      </c>
    </row>
    <row r="358" spans="1:9" s="107" customFormat="1" ht="13.5">
      <c r="A358" s="95" t="s">
        <v>587</v>
      </c>
      <c r="B358" s="198" t="s">
        <v>588</v>
      </c>
      <c r="C358" s="209" t="s">
        <v>592</v>
      </c>
      <c r="D358" s="210"/>
      <c r="E358" s="100" t="s">
        <v>347</v>
      </c>
      <c r="F358" s="199" t="s">
        <v>504</v>
      </c>
      <c r="G358" s="202">
        <f t="shared" si="9"/>
        <v>7150</v>
      </c>
      <c r="H358" s="144">
        <v>21450</v>
      </c>
      <c r="I358" s="31">
        <v>3</v>
      </c>
    </row>
    <row r="359" spans="1:9" s="107" customFormat="1" ht="13.5">
      <c r="A359" s="95" t="s">
        <v>585</v>
      </c>
      <c r="B359" s="126" t="s">
        <v>591</v>
      </c>
      <c r="C359" s="209" t="s">
        <v>594</v>
      </c>
      <c r="D359" s="210"/>
      <c r="E359" s="100" t="s">
        <v>347</v>
      </c>
      <c r="F359" s="199" t="s">
        <v>504</v>
      </c>
      <c r="G359" s="202">
        <f t="shared" si="9"/>
        <v>7150</v>
      </c>
      <c r="H359" s="202">
        <v>21450</v>
      </c>
      <c r="I359" s="31">
        <v>3</v>
      </c>
    </row>
    <row r="360" spans="1:9" s="107" customFormat="1" ht="13.5">
      <c r="A360" s="95" t="s">
        <v>590</v>
      </c>
      <c r="B360" s="126" t="s">
        <v>591</v>
      </c>
      <c r="C360" s="209" t="s">
        <v>793</v>
      </c>
      <c r="D360" s="210"/>
      <c r="E360" s="100" t="s">
        <v>347</v>
      </c>
      <c r="F360" s="199" t="s">
        <v>504</v>
      </c>
      <c r="G360" s="202">
        <f t="shared" si="9"/>
        <v>7150</v>
      </c>
      <c r="H360" s="144">
        <v>21450</v>
      </c>
      <c r="I360" s="31">
        <v>3</v>
      </c>
    </row>
    <row r="361" spans="1:9" s="107" customFormat="1" ht="13.5">
      <c r="A361" s="95" t="s">
        <v>593</v>
      </c>
      <c r="B361" s="126" t="s">
        <v>591</v>
      </c>
      <c r="C361" s="209" t="s">
        <v>598</v>
      </c>
      <c r="D361" s="210"/>
      <c r="E361" s="100" t="s">
        <v>347</v>
      </c>
      <c r="F361" s="199" t="s">
        <v>504</v>
      </c>
      <c r="G361" s="202">
        <f t="shared" si="9"/>
        <v>200</v>
      </c>
      <c r="H361" s="144">
        <v>4000</v>
      </c>
      <c r="I361" s="31">
        <v>20</v>
      </c>
    </row>
    <row r="362" spans="1:9" s="107" customFormat="1" ht="13.5">
      <c r="A362" s="95" t="s">
        <v>595</v>
      </c>
      <c r="B362" s="126" t="s">
        <v>591</v>
      </c>
      <c r="C362" s="209" t="s">
        <v>600</v>
      </c>
      <c r="D362" s="210"/>
      <c r="E362" s="100" t="s">
        <v>347</v>
      </c>
      <c r="F362" s="199" t="s">
        <v>504</v>
      </c>
      <c r="G362" s="202">
        <f t="shared" si="9"/>
        <v>35</v>
      </c>
      <c r="H362" s="144">
        <v>700</v>
      </c>
      <c r="I362" s="31">
        <v>20</v>
      </c>
    </row>
    <row r="363" spans="1:9" s="107" customFormat="1" ht="13.5">
      <c r="A363" s="95" t="s">
        <v>596</v>
      </c>
      <c r="B363" s="197" t="s">
        <v>597</v>
      </c>
      <c r="C363" s="209" t="s">
        <v>602</v>
      </c>
      <c r="D363" s="210"/>
      <c r="E363" s="100" t="s">
        <v>347</v>
      </c>
      <c r="F363" s="199" t="s">
        <v>504</v>
      </c>
      <c r="G363" s="202">
        <f t="shared" si="9"/>
        <v>100</v>
      </c>
      <c r="H363" s="144">
        <v>1000</v>
      </c>
      <c r="I363" s="31">
        <v>10</v>
      </c>
    </row>
    <row r="364" spans="1:9" s="107" customFormat="1" ht="13.5">
      <c r="A364" s="95" t="s">
        <v>599</v>
      </c>
      <c r="B364" s="197" t="s">
        <v>597</v>
      </c>
      <c r="C364" s="209" t="s">
        <v>604</v>
      </c>
      <c r="D364" s="210"/>
      <c r="E364" s="100" t="s">
        <v>347</v>
      </c>
      <c r="F364" s="199" t="s">
        <v>504</v>
      </c>
      <c r="G364" s="202">
        <f t="shared" si="9"/>
        <v>150</v>
      </c>
      <c r="H364" s="144">
        <v>1500</v>
      </c>
      <c r="I364" s="31">
        <v>10</v>
      </c>
    </row>
    <row r="365" spans="1:9" s="107" customFormat="1" ht="13.5">
      <c r="A365" s="95" t="s">
        <v>601</v>
      </c>
      <c r="B365" s="197" t="s">
        <v>597</v>
      </c>
      <c r="C365" s="209" t="s">
        <v>606</v>
      </c>
      <c r="D365" s="210"/>
      <c r="E365" s="100" t="s">
        <v>347</v>
      </c>
      <c r="F365" s="199" t="s">
        <v>504</v>
      </c>
      <c r="G365" s="202">
        <f t="shared" si="9"/>
        <v>250</v>
      </c>
      <c r="H365" s="144">
        <v>2500</v>
      </c>
      <c r="I365" s="31">
        <v>10</v>
      </c>
    </row>
    <row r="366" spans="1:9" s="107" customFormat="1" ht="13.5" customHeight="1">
      <c r="A366" s="95" t="s">
        <v>603</v>
      </c>
      <c r="B366" s="197" t="s">
        <v>597</v>
      </c>
      <c r="C366" s="209" t="s">
        <v>607</v>
      </c>
      <c r="D366" s="210"/>
      <c r="E366" s="100" t="s">
        <v>347</v>
      </c>
      <c r="F366" s="199" t="s">
        <v>504</v>
      </c>
      <c r="G366" s="202">
        <f t="shared" si="9"/>
        <v>15</v>
      </c>
      <c r="H366" s="144">
        <v>300</v>
      </c>
      <c r="I366" s="31">
        <v>20</v>
      </c>
    </row>
    <row r="367" spans="1:9" s="107" customFormat="1" ht="13.5" customHeight="1">
      <c r="A367" s="95" t="s">
        <v>605</v>
      </c>
      <c r="B367" s="197" t="s">
        <v>597</v>
      </c>
      <c r="C367" s="209" t="s">
        <v>608</v>
      </c>
      <c r="D367" s="210"/>
      <c r="E367" s="100"/>
      <c r="F367" s="199" t="s">
        <v>504</v>
      </c>
      <c r="G367" s="202">
        <f t="shared" si="9"/>
        <v>3500</v>
      </c>
      <c r="H367" s="144">
        <v>17500</v>
      </c>
      <c r="I367" s="31">
        <v>5</v>
      </c>
    </row>
    <row r="368" spans="1:9" s="107" customFormat="1" ht="13.5">
      <c r="A368" s="95" t="s">
        <v>794</v>
      </c>
      <c r="B368" s="197" t="s">
        <v>558</v>
      </c>
      <c r="C368" s="209" t="s">
        <v>795</v>
      </c>
      <c r="D368" s="210"/>
      <c r="E368" s="100"/>
      <c r="F368" s="200" t="s">
        <v>504</v>
      </c>
      <c r="G368" s="202">
        <f t="shared" si="9"/>
        <v>180</v>
      </c>
      <c r="H368" s="144">
        <v>1800</v>
      </c>
      <c r="I368" s="31">
        <v>10</v>
      </c>
    </row>
    <row r="369" spans="1:9" s="107" customFormat="1" ht="16.5" customHeight="1">
      <c r="A369" s="249" t="s">
        <v>769</v>
      </c>
      <c r="B369" s="250"/>
      <c r="C369" s="250"/>
      <c r="D369" s="250"/>
      <c r="E369" s="250"/>
      <c r="F369" s="250"/>
      <c r="G369" s="251"/>
      <c r="H369" s="108">
        <f>SUM(H321:H368)</f>
        <v>435100</v>
      </c>
      <c r="I369" s="78"/>
    </row>
    <row r="370" spans="1:9" s="99" customFormat="1" ht="14.25">
      <c r="A370" s="25"/>
      <c r="B370" s="26"/>
      <c r="C370" s="213" t="s">
        <v>773</v>
      </c>
      <c r="D370" s="214"/>
      <c r="E370" s="214"/>
      <c r="F370" s="214"/>
      <c r="G370" s="214"/>
      <c r="H370" s="214"/>
      <c r="I370" s="214"/>
    </row>
    <row r="371" spans="1:9" s="107" customFormat="1" ht="13.5">
      <c r="A371" s="96" t="s">
        <v>344</v>
      </c>
      <c r="B371" s="115">
        <v>9132200</v>
      </c>
      <c r="C371" s="215" t="s">
        <v>775</v>
      </c>
      <c r="D371" s="215"/>
      <c r="E371" s="100" t="s">
        <v>347</v>
      </c>
      <c r="F371" s="187" t="s">
        <v>362</v>
      </c>
      <c r="G371" s="89">
        <v>500</v>
      </c>
      <c r="H371" s="206">
        <v>500000</v>
      </c>
      <c r="I371" s="78">
        <v>1000</v>
      </c>
    </row>
    <row r="372" spans="1:9" s="107" customFormat="1" ht="16.5" customHeight="1">
      <c r="A372" s="249" t="s">
        <v>769</v>
      </c>
      <c r="B372" s="250"/>
      <c r="C372" s="250"/>
      <c r="D372" s="250"/>
      <c r="E372" s="250"/>
      <c r="F372" s="250"/>
      <c r="G372" s="251"/>
      <c r="H372" s="156">
        <v>500000</v>
      </c>
      <c r="I372" s="157"/>
    </row>
    <row r="373" spans="1:9" s="99" customFormat="1" ht="14.25">
      <c r="A373" s="25"/>
      <c r="B373" s="26"/>
      <c r="C373" s="213" t="s">
        <v>774</v>
      </c>
      <c r="D373" s="214"/>
      <c r="E373" s="214"/>
      <c r="F373" s="214"/>
      <c r="G373" s="214"/>
      <c r="H373" s="214"/>
      <c r="I373" s="214"/>
    </row>
    <row r="374" spans="1:9" s="107" customFormat="1" ht="16.5" customHeight="1">
      <c r="A374" s="152" t="s">
        <v>344</v>
      </c>
      <c r="B374" s="153" t="s">
        <v>776</v>
      </c>
      <c r="C374" s="216" t="s">
        <v>777</v>
      </c>
      <c r="D374" s="216"/>
      <c r="E374" s="100" t="s">
        <v>347</v>
      </c>
      <c r="F374" s="188" t="s">
        <v>504</v>
      </c>
      <c r="G374" s="155">
        <v>122600</v>
      </c>
      <c r="H374" s="156">
        <v>122600</v>
      </c>
      <c r="I374" s="157">
        <v>1</v>
      </c>
    </row>
    <row r="375" spans="1:9" s="107" customFormat="1" ht="16.5" customHeight="1">
      <c r="A375" s="96" t="s">
        <v>348</v>
      </c>
      <c r="B375" s="96" t="s">
        <v>789</v>
      </c>
      <c r="C375" s="177" t="s">
        <v>784</v>
      </c>
      <c r="D375" s="178"/>
      <c r="E375" s="100" t="s">
        <v>347</v>
      </c>
      <c r="F375" s="188" t="s">
        <v>504</v>
      </c>
      <c r="G375" s="89">
        <v>200000</v>
      </c>
      <c r="H375" s="108">
        <v>800000</v>
      </c>
      <c r="I375" s="78">
        <v>4</v>
      </c>
    </row>
    <row r="376" spans="1:9" s="107" customFormat="1" ht="16.5" customHeight="1">
      <c r="A376" s="96" t="s">
        <v>351</v>
      </c>
      <c r="B376" s="96" t="s">
        <v>785</v>
      </c>
      <c r="C376" s="211" t="s">
        <v>786</v>
      </c>
      <c r="D376" s="212"/>
      <c r="E376" s="100" t="s">
        <v>347</v>
      </c>
      <c r="F376" s="188" t="s">
        <v>504</v>
      </c>
      <c r="G376" s="89">
        <v>7000</v>
      </c>
      <c r="H376" s="108">
        <v>14000</v>
      </c>
      <c r="I376" s="78">
        <v>2</v>
      </c>
    </row>
    <row r="377" spans="1:9" s="107" customFormat="1" ht="16.5" customHeight="1">
      <c r="A377" s="96" t="s">
        <v>354</v>
      </c>
      <c r="B377" s="96" t="s">
        <v>788</v>
      </c>
      <c r="C377" s="211" t="s">
        <v>787</v>
      </c>
      <c r="D377" s="212"/>
      <c r="E377" s="100" t="s">
        <v>347</v>
      </c>
      <c r="F377" s="188" t="s">
        <v>504</v>
      </c>
      <c r="G377" s="89">
        <v>30000</v>
      </c>
      <c r="H377" s="108">
        <v>60000</v>
      </c>
      <c r="I377" s="78">
        <v>2</v>
      </c>
    </row>
    <row r="378" spans="1:9" s="107" customFormat="1" ht="16.5" customHeight="1">
      <c r="A378" s="96" t="s">
        <v>358</v>
      </c>
      <c r="B378" s="96" t="s">
        <v>788</v>
      </c>
      <c r="C378" s="211" t="s">
        <v>787</v>
      </c>
      <c r="D378" s="212"/>
      <c r="E378" s="100" t="s">
        <v>347</v>
      </c>
      <c r="F378" s="188" t="s">
        <v>504</v>
      </c>
      <c r="G378" s="89">
        <v>15000</v>
      </c>
      <c r="H378" s="108">
        <v>45000</v>
      </c>
      <c r="I378" s="78">
        <v>3</v>
      </c>
    </row>
    <row r="379" spans="1:9" s="107" customFormat="1" ht="16.5" customHeight="1">
      <c r="A379" s="249" t="s">
        <v>769</v>
      </c>
      <c r="B379" s="250"/>
      <c r="C379" s="250"/>
      <c r="D379" s="250"/>
      <c r="E379" s="250"/>
      <c r="F379" s="250"/>
      <c r="G379" s="251"/>
      <c r="H379" s="156">
        <f>SUM(H374:H378)</f>
        <v>1041600</v>
      </c>
      <c r="I379" s="157"/>
    </row>
    <row r="380" spans="1:9" s="107" customFormat="1" ht="16.5" customHeight="1">
      <c r="A380" s="152"/>
      <c r="B380" s="153"/>
      <c r="C380" s="154"/>
      <c r="D380" s="154"/>
      <c r="E380" s="261" t="s">
        <v>782</v>
      </c>
      <c r="F380" s="261"/>
      <c r="G380" s="261"/>
      <c r="H380" s="156">
        <f>H379+H372+H369+H319+H275+H215+H190+H97</f>
        <v>22820628.270000003</v>
      </c>
      <c r="I380" s="157"/>
    </row>
    <row r="381" spans="1:9" s="107" customFormat="1" ht="14.25">
      <c r="A381" s="267" t="s">
        <v>609</v>
      </c>
      <c r="B381" s="268"/>
      <c r="C381" s="268"/>
      <c r="D381" s="268"/>
      <c r="E381" s="268"/>
      <c r="F381" s="268"/>
      <c r="G381" s="268"/>
      <c r="H381" s="268"/>
      <c r="I381" s="268"/>
    </row>
    <row r="382" spans="1:9" s="107" customFormat="1" ht="14.25">
      <c r="A382" s="269" t="s">
        <v>610</v>
      </c>
      <c r="B382" s="270"/>
      <c r="C382" s="270"/>
      <c r="D382" s="270"/>
      <c r="E382" s="270"/>
      <c r="F382" s="270"/>
      <c r="G382" s="270"/>
      <c r="H382" s="270"/>
      <c r="I382" s="270"/>
    </row>
    <row r="383" spans="1:9" s="107" customFormat="1" ht="13.5">
      <c r="A383" s="146">
        <v>1</v>
      </c>
      <c r="B383" s="111" t="s">
        <v>611</v>
      </c>
      <c r="C383" s="207" t="s">
        <v>619</v>
      </c>
      <c r="D383" s="208"/>
      <c r="E383" s="100" t="s">
        <v>347</v>
      </c>
      <c r="F383" s="189" t="s">
        <v>504</v>
      </c>
      <c r="G383" s="110">
        <v>8</v>
      </c>
      <c r="H383" s="147">
        <f>I383*G383</f>
        <v>3200</v>
      </c>
      <c r="I383" s="110">
        <v>400</v>
      </c>
    </row>
    <row r="384" spans="1:9" s="107" customFormat="1" ht="13.5">
      <c r="A384" s="146">
        <v>2</v>
      </c>
      <c r="B384" s="111" t="s">
        <v>611</v>
      </c>
      <c r="C384" s="207" t="s">
        <v>620</v>
      </c>
      <c r="D384" s="208"/>
      <c r="E384" s="100" t="s">
        <v>347</v>
      </c>
      <c r="F384" s="189" t="s">
        <v>504</v>
      </c>
      <c r="G384" s="110">
        <v>8</v>
      </c>
      <c r="H384" s="147">
        <f t="shared" ref="H384:H447" si="10">I384*G384</f>
        <v>2800</v>
      </c>
      <c r="I384" s="110">
        <v>350</v>
      </c>
    </row>
    <row r="385" spans="1:9" s="107" customFormat="1" ht="13.5">
      <c r="A385" s="146">
        <v>3</v>
      </c>
      <c r="B385" s="111" t="s">
        <v>611</v>
      </c>
      <c r="C385" s="207" t="s">
        <v>613</v>
      </c>
      <c r="D385" s="208"/>
      <c r="E385" s="100" t="s">
        <v>347</v>
      </c>
      <c r="F385" s="189" t="s">
        <v>504</v>
      </c>
      <c r="G385" s="110">
        <v>8</v>
      </c>
      <c r="H385" s="147">
        <f t="shared" si="10"/>
        <v>4800</v>
      </c>
      <c r="I385" s="110">
        <v>600</v>
      </c>
    </row>
    <row r="386" spans="1:9" s="107" customFormat="1" ht="13.5">
      <c r="A386" s="146">
        <v>4</v>
      </c>
      <c r="B386" s="111" t="s">
        <v>611</v>
      </c>
      <c r="C386" s="207" t="s">
        <v>621</v>
      </c>
      <c r="D386" s="208"/>
      <c r="E386" s="100" t="s">
        <v>347</v>
      </c>
      <c r="F386" s="189" t="s">
        <v>504</v>
      </c>
      <c r="G386" s="110">
        <v>8</v>
      </c>
      <c r="H386" s="147">
        <f t="shared" si="10"/>
        <v>2400</v>
      </c>
      <c r="I386" s="110">
        <v>300</v>
      </c>
    </row>
    <row r="387" spans="1:9" s="107" customFormat="1" ht="13.5">
      <c r="A387" s="146">
        <v>5</v>
      </c>
      <c r="B387" s="111" t="s">
        <v>611</v>
      </c>
      <c r="C387" s="207" t="s">
        <v>622</v>
      </c>
      <c r="D387" s="208"/>
      <c r="E387" s="100" t="s">
        <v>347</v>
      </c>
      <c r="F387" s="189" t="s">
        <v>504</v>
      </c>
      <c r="G387" s="110">
        <v>8</v>
      </c>
      <c r="H387" s="147">
        <f t="shared" si="10"/>
        <v>1600</v>
      </c>
      <c r="I387" s="110">
        <v>200</v>
      </c>
    </row>
    <row r="388" spans="1:9" s="107" customFormat="1" ht="13.5">
      <c r="A388" s="146">
        <v>6</v>
      </c>
      <c r="B388" s="111" t="s">
        <v>611</v>
      </c>
      <c r="C388" s="207" t="s">
        <v>638</v>
      </c>
      <c r="D388" s="208"/>
      <c r="E388" s="100" t="s">
        <v>347</v>
      </c>
      <c r="F388" s="189" t="s">
        <v>504</v>
      </c>
      <c r="G388" s="110">
        <v>10</v>
      </c>
      <c r="H388" s="147">
        <f t="shared" si="10"/>
        <v>300</v>
      </c>
      <c r="I388" s="110">
        <v>30</v>
      </c>
    </row>
    <row r="389" spans="1:9" s="107" customFormat="1" ht="13.5">
      <c r="A389" s="146">
        <v>7</v>
      </c>
      <c r="B389" s="111" t="s">
        <v>611</v>
      </c>
      <c r="C389" s="207" t="s">
        <v>639</v>
      </c>
      <c r="D389" s="208"/>
      <c r="E389" s="100" t="s">
        <v>347</v>
      </c>
      <c r="F389" s="189" t="s">
        <v>504</v>
      </c>
      <c r="G389" s="110">
        <v>10</v>
      </c>
      <c r="H389" s="147">
        <f t="shared" si="10"/>
        <v>500</v>
      </c>
      <c r="I389" s="110">
        <v>50</v>
      </c>
    </row>
    <row r="390" spans="1:9" s="107" customFormat="1" ht="13.5">
      <c r="A390" s="146">
        <v>8</v>
      </c>
      <c r="B390" s="111" t="s">
        <v>611</v>
      </c>
      <c r="C390" s="207" t="s">
        <v>636</v>
      </c>
      <c r="D390" s="208"/>
      <c r="E390" s="100" t="s">
        <v>347</v>
      </c>
      <c r="F390" s="189" t="s">
        <v>504</v>
      </c>
      <c r="G390" s="110">
        <v>8</v>
      </c>
      <c r="H390" s="147">
        <f t="shared" si="10"/>
        <v>480</v>
      </c>
      <c r="I390" s="110">
        <v>60</v>
      </c>
    </row>
    <row r="391" spans="1:9" s="107" customFormat="1" ht="13.5">
      <c r="A391" s="146">
        <v>9</v>
      </c>
      <c r="B391" s="111" t="s">
        <v>611</v>
      </c>
      <c r="C391" s="207" t="s">
        <v>646</v>
      </c>
      <c r="D391" s="208"/>
      <c r="E391" s="100" t="s">
        <v>347</v>
      </c>
      <c r="F391" s="189" t="s">
        <v>504</v>
      </c>
      <c r="G391" s="110">
        <v>8</v>
      </c>
      <c r="H391" s="147">
        <f t="shared" si="10"/>
        <v>6400</v>
      </c>
      <c r="I391" s="110">
        <v>800</v>
      </c>
    </row>
    <row r="392" spans="1:9" s="107" customFormat="1" ht="13.5">
      <c r="A392" s="146">
        <v>10</v>
      </c>
      <c r="B392" s="111" t="s">
        <v>611</v>
      </c>
      <c r="C392" s="207" t="s">
        <v>647</v>
      </c>
      <c r="D392" s="208"/>
      <c r="E392" s="100" t="s">
        <v>347</v>
      </c>
      <c r="F392" s="189" t="s">
        <v>504</v>
      </c>
      <c r="G392" s="110">
        <v>8</v>
      </c>
      <c r="H392" s="147">
        <f t="shared" si="10"/>
        <v>800</v>
      </c>
      <c r="I392" s="110">
        <v>100</v>
      </c>
    </row>
    <row r="393" spans="1:9" s="107" customFormat="1" ht="13.5">
      <c r="A393" s="146">
        <v>11</v>
      </c>
      <c r="B393" s="111" t="s">
        <v>611</v>
      </c>
      <c r="C393" s="207" t="s">
        <v>648</v>
      </c>
      <c r="D393" s="208"/>
      <c r="E393" s="100" t="s">
        <v>347</v>
      </c>
      <c r="F393" s="189" t="s">
        <v>504</v>
      </c>
      <c r="G393" s="110">
        <v>8</v>
      </c>
      <c r="H393" s="147">
        <f t="shared" si="10"/>
        <v>400</v>
      </c>
      <c r="I393" s="110">
        <v>50</v>
      </c>
    </row>
    <row r="394" spans="1:9" s="107" customFormat="1" ht="13.5">
      <c r="A394" s="146">
        <v>12</v>
      </c>
      <c r="B394" s="111" t="s">
        <v>611</v>
      </c>
      <c r="C394" s="207" t="s">
        <v>617</v>
      </c>
      <c r="D394" s="208"/>
      <c r="E394" s="100" t="s">
        <v>347</v>
      </c>
      <c r="F394" s="189" t="s">
        <v>504</v>
      </c>
      <c r="G394" s="110">
        <v>7</v>
      </c>
      <c r="H394" s="147">
        <f t="shared" si="10"/>
        <v>1400</v>
      </c>
      <c r="I394" s="110">
        <v>200</v>
      </c>
    </row>
    <row r="395" spans="1:9" s="107" customFormat="1" ht="13.5">
      <c r="A395" s="146">
        <v>13</v>
      </c>
      <c r="B395" s="111" t="s">
        <v>611</v>
      </c>
      <c r="C395" s="207" t="s">
        <v>618</v>
      </c>
      <c r="D395" s="208"/>
      <c r="E395" s="100" t="s">
        <v>347</v>
      </c>
      <c r="F395" s="190" t="s">
        <v>504</v>
      </c>
      <c r="G395" s="110">
        <v>7</v>
      </c>
      <c r="H395" s="147">
        <f t="shared" si="10"/>
        <v>1400</v>
      </c>
      <c r="I395" s="110">
        <v>200</v>
      </c>
    </row>
    <row r="396" spans="1:9" s="107" customFormat="1" ht="13.5">
      <c r="A396" s="146">
        <v>14</v>
      </c>
      <c r="B396" s="111" t="s">
        <v>611</v>
      </c>
      <c r="C396" s="207" t="s">
        <v>640</v>
      </c>
      <c r="D396" s="208"/>
      <c r="E396" s="100" t="s">
        <v>347</v>
      </c>
      <c r="F396" s="190" t="s">
        <v>504</v>
      </c>
      <c r="G396" s="110">
        <v>7</v>
      </c>
      <c r="H396" s="147">
        <f t="shared" si="10"/>
        <v>3150</v>
      </c>
      <c r="I396" s="110">
        <v>450</v>
      </c>
    </row>
    <row r="397" spans="1:9" s="107" customFormat="1" ht="16.5" customHeight="1">
      <c r="A397" s="146">
        <v>15</v>
      </c>
      <c r="B397" s="111" t="s">
        <v>641</v>
      </c>
      <c r="C397" s="207" t="s">
        <v>642</v>
      </c>
      <c r="D397" s="208"/>
      <c r="E397" s="100" t="s">
        <v>347</v>
      </c>
      <c r="F397" s="189" t="s">
        <v>504</v>
      </c>
      <c r="G397" s="110">
        <v>7</v>
      </c>
      <c r="H397" s="147">
        <f t="shared" si="10"/>
        <v>3150</v>
      </c>
      <c r="I397" s="110">
        <v>450</v>
      </c>
    </row>
    <row r="398" spans="1:9" s="107" customFormat="1" ht="16.5" customHeight="1">
      <c r="A398" s="146">
        <v>16</v>
      </c>
      <c r="B398" s="111" t="s">
        <v>611</v>
      </c>
      <c r="C398" s="207" t="s">
        <v>645</v>
      </c>
      <c r="D398" s="208"/>
      <c r="E398" s="100" t="s">
        <v>347</v>
      </c>
      <c r="F398" s="189" t="s">
        <v>504</v>
      </c>
      <c r="G398" s="110">
        <v>7</v>
      </c>
      <c r="H398" s="147">
        <f t="shared" si="10"/>
        <v>2100</v>
      </c>
      <c r="I398" s="110">
        <v>300</v>
      </c>
    </row>
    <row r="399" spans="1:9" s="107" customFormat="1" ht="13.5">
      <c r="A399" s="146">
        <v>17</v>
      </c>
      <c r="B399" s="111" t="s">
        <v>611</v>
      </c>
      <c r="C399" s="207" t="s">
        <v>734</v>
      </c>
      <c r="D399" s="208"/>
      <c r="E399" s="100" t="s">
        <v>347</v>
      </c>
      <c r="F399" s="189" t="s">
        <v>504</v>
      </c>
      <c r="G399" s="110">
        <v>7</v>
      </c>
      <c r="H399" s="147">
        <f t="shared" si="10"/>
        <v>140</v>
      </c>
      <c r="I399" s="110">
        <v>20</v>
      </c>
    </row>
    <row r="400" spans="1:9" s="107" customFormat="1" ht="13.5">
      <c r="A400" s="146">
        <v>18</v>
      </c>
      <c r="B400" s="111" t="s">
        <v>611</v>
      </c>
      <c r="C400" s="207" t="s">
        <v>644</v>
      </c>
      <c r="D400" s="208"/>
      <c r="E400" s="100" t="s">
        <v>347</v>
      </c>
      <c r="F400" s="189" t="s">
        <v>504</v>
      </c>
      <c r="G400" s="110">
        <v>7</v>
      </c>
      <c r="H400" s="147">
        <f t="shared" si="10"/>
        <v>1400</v>
      </c>
      <c r="I400" s="110">
        <v>200</v>
      </c>
    </row>
    <row r="401" spans="1:9" s="107" customFormat="1" ht="13.5">
      <c r="A401" s="146">
        <v>19</v>
      </c>
      <c r="B401" s="111" t="s">
        <v>611</v>
      </c>
      <c r="C401" s="207" t="s">
        <v>630</v>
      </c>
      <c r="D401" s="208"/>
      <c r="E401" s="100" t="s">
        <v>347</v>
      </c>
      <c r="F401" s="189" t="s">
        <v>504</v>
      </c>
      <c r="G401" s="110">
        <v>13</v>
      </c>
      <c r="H401" s="147">
        <f t="shared" si="10"/>
        <v>13000</v>
      </c>
      <c r="I401" s="110">
        <v>1000</v>
      </c>
    </row>
    <row r="402" spans="1:9" s="107" customFormat="1" ht="13.5">
      <c r="A402" s="146">
        <v>20</v>
      </c>
      <c r="B402" s="109" t="s">
        <v>611</v>
      </c>
      <c r="C402" s="207" t="s">
        <v>612</v>
      </c>
      <c r="D402" s="208"/>
      <c r="E402" s="100" t="s">
        <v>347</v>
      </c>
      <c r="F402" s="189" t="s">
        <v>504</v>
      </c>
      <c r="G402" s="110">
        <v>4</v>
      </c>
      <c r="H402" s="147">
        <f t="shared" si="10"/>
        <v>2600</v>
      </c>
      <c r="I402" s="110">
        <v>650</v>
      </c>
    </row>
    <row r="403" spans="1:9" s="107" customFormat="1" ht="13.5">
      <c r="A403" s="146">
        <v>21</v>
      </c>
      <c r="B403" s="111" t="s">
        <v>611</v>
      </c>
      <c r="C403" s="207" t="s">
        <v>614</v>
      </c>
      <c r="D403" s="208"/>
      <c r="E403" s="100" t="s">
        <v>347</v>
      </c>
      <c r="F403" s="189" t="s">
        <v>504</v>
      </c>
      <c r="G403" s="110">
        <v>4</v>
      </c>
      <c r="H403" s="147">
        <f t="shared" si="10"/>
        <v>2400</v>
      </c>
      <c r="I403" s="110">
        <v>600</v>
      </c>
    </row>
    <row r="404" spans="1:9" s="107" customFormat="1" ht="13.5">
      <c r="A404" s="146">
        <v>22</v>
      </c>
      <c r="B404" s="111" t="s">
        <v>611</v>
      </c>
      <c r="C404" s="207" t="s">
        <v>615</v>
      </c>
      <c r="D404" s="208"/>
      <c r="E404" s="100" t="s">
        <v>347</v>
      </c>
      <c r="F404" s="189" t="s">
        <v>504</v>
      </c>
      <c r="G404" s="110">
        <v>4</v>
      </c>
      <c r="H404" s="147">
        <f t="shared" si="10"/>
        <v>2400</v>
      </c>
      <c r="I404" s="110">
        <v>600</v>
      </c>
    </row>
    <row r="405" spans="1:9" s="107" customFormat="1" ht="13.5">
      <c r="A405" s="146">
        <v>23</v>
      </c>
      <c r="B405" s="111" t="s">
        <v>611</v>
      </c>
      <c r="C405" s="207" t="s">
        <v>616</v>
      </c>
      <c r="D405" s="208"/>
      <c r="E405" s="100" t="s">
        <v>347</v>
      </c>
      <c r="F405" s="189" t="s">
        <v>504</v>
      </c>
      <c r="G405" s="110">
        <v>4</v>
      </c>
      <c r="H405" s="147">
        <f t="shared" si="10"/>
        <v>1600</v>
      </c>
      <c r="I405" s="110">
        <v>400</v>
      </c>
    </row>
    <row r="406" spans="1:9" s="107" customFormat="1" ht="13.5">
      <c r="A406" s="146">
        <v>24</v>
      </c>
      <c r="B406" s="112" t="s">
        <v>611</v>
      </c>
      <c r="C406" s="207" t="s">
        <v>624</v>
      </c>
      <c r="D406" s="208"/>
      <c r="E406" s="100" t="s">
        <v>347</v>
      </c>
      <c r="F406" s="189" t="s">
        <v>504</v>
      </c>
      <c r="G406" s="113">
        <v>4</v>
      </c>
      <c r="H406" s="147">
        <f t="shared" si="10"/>
        <v>200</v>
      </c>
      <c r="I406" s="113">
        <v>50</v>
      </c>
    </row>
    <row r="407" spans="1:9" s="107" customFormat="1" ht="13.5">
      <c r="A407" s="146">
        <v>25</v>
      </c>
      <c r="B407" s="112" t="s">
        <v>611</v>
      </c>
      <c r="C407" s="207" t="s">
        <v>625</v>
      </c>
      <c r="D407" s="208"/>
      <c r="E407" s="100" t="s">
        <v>347</v>
      </c>
      <c r="F407" s="189" t="s">
        <v>504</v>
      </c>
      <c r="G407" s="113">
        <v>4</v>
      </c>
      <c r="H407" s="147">
        <f t="shared" si="10"/>
        <v>800</v>
      </c>
      <c r="I407" s="113">
        <v>200</v>
      </c>
    </row>
    <row r="408" spans="1:9" s="107" customFormat="1" ht="13.5">
      <c r="A408" s="146">
        <v>26</v>
      </c>
      <c r="B408" s="111" t="s">
        <v>611</v>
      </c>
      <c r="C408" s="207" t="s">
        <v>623</v>
      </c>
      <c r="D408" s="208"/>
      <c r="E408" s="100" t="s">
        <v>347</v>
      </c>
      <c r="F408" s="189" t="s">
        <v>504</v>
      </c>
      <c r="G408" s="110">
        <v>4</v>
      </c>
      <c r="H408" s="147">
        <f t="shared" si="10"/>
        <v>400</v>
      </c>
      <c r="I408" s="110">
        <v>100</v>
      </c>
    </row>
    <row r="409" spans="1:9" s="107" customFormat="1" ht="26.25" customHeight="1">
      <c r="A409" s="146">
        <v>27</v>
      </c>
      <c r="B409" s="111" t="s">
        <v>611</v>
      </c>
      <c r="C409" s="207" t="s">
        <v>735</v>
      </c>
      <c r="D409" s="208"/>
      <c r="E409" s="100" t="s">
        <v>347</v>
      </c>
      <c r="F409" s="189" t="s">
        <v>504</v>
      </c>
      <c r="G409" s="110">
        <v>7</v>
      </c>
      <c r="H409" s="147">
        <f t="shared" si="10"/>
        <v>10500</v>
      </c>
      <c r="I409" s="110">
        <v>1500</v>
      </c>
    </row>
    <row r="410" spans="1:9" s="107" customFormat="1" ht="13.5">
      <c r="A410" s="146">
        <v>28</v>
      </c>
      <c r="B410" s="111" t="s">
        <v>611</v>
      </c>
      <c r="C410" s="207" t="s">
        <v>629</v>
      </c>
      <c r="D410" s="208"/>
      <c r="E410" s="100" t="s">
        <v>347</v>
      </c>
      <c r="F410" s="190" t="s">
        <v>504</v>
      </c>
      <c r="G410" s="110">
        <v>6</v>
      </c>
      <c r="H410" s="147">
        <f t="shared" si="10"/>
        <v>42000</v>
      </c>
      <c r="I410" s="110">
        <v>7000</v>
      </c>
    </row>
    <row r="411" spans="1:9" s="107" customFormat="1" ht="16.5" customHeight="1">
      <c r="A411" s="146">
        <v>29</v>
      </c>
      <c r="B411" s="111" t="s">
        <v>611</v>
      </c>
      <c r="C411" s="207" t="s">
        <v>635</v>
      </c>
      <c r="D411" s="208"/>
      <c r="E411" s="100" t="s">
        <v>347</v>
      </c>
      <c r="F411" s="189" t="s">
        <v>504</v>
      </c>
      <c r="G411" s="110">
        <v>5</v>
      </c>
      <c r="H411" s="147">
        <f t="shared" si="10"/>
        <v>1000</v>
      </c>
      <c r="I411" s="110">
        <v>200</v>
      </c>
    </row>
    <row r="412" spans="1:9" s="107" customFormat="1" ht="16.5" customHeight="1">
      <c r="A412" s="146">
        <v>30</v>
      </c>
      <c r="B412" s="111" t="s">
        <v>611</v>
      </c>
      <c r="C412" s="207" t="s">
        <v>736</v>
      </c>
      <c r="D412" s="208"/>
      <c r="E412" s="100" t="s">
        <v>347</v>
      </c>
      <c r="F412" s="189" t="s">
        <v>504</v>
      </c>
      <c r="G412" s="110">
        <v>5</v>
      </c>
      <c r="H412" s="147">
        <f t="shared" si="10"/>
        <v>2500</v>
      </c>
      <c r="I412" s="110">
        <v>500</v>
      </c>
    </row>
    <row r="413" spans="1:9" s="107" customFormat="1" ht="13.5">
      <c r="A413" s="146">
        <v>31</v>
      </c>
      <c r="B413" s="112" t="s">
        <v>611</v>
      </c>
      <c r="C413" s="207" t="s">
        <v>637</v>
      </c>
      <c r="D413" s="208"/>
      <c r="E413" s="100" t="s">
        <v>347</v>
      </c>
      <c r="F413" s="189" t="s">
        <v>504</v>
      </c>
      <c r="G413" s="113">
        <v>2</v>
      </c>
      <c r="H413" s="147">
        <f t="shared" si="10"/>
        <v>34000</v>
      </c>
      <c r="I413" s="113">
        <v>17000</v>
      </c>
    </row>
    <row r="414" spans="1:9" s="107" customFormat="1" ht="13.5">
      <c r="A414" s="146">
        <v>32</v>
      </c>
      <c r="B414" s="111" t="s">
        <v>611</v>
      </c>
      <c r="C414" s="207" t="s">
        <v>643</v>
      </c>
      <c r="D414" s="208"/>
      <c r="E414" s="100" t="s">
        <v>347</v>
      </c>
      <c r="F414" s="189" t="s">
        <v>504</v>
      </c>
      <c r="G414" s="110">
        <v>2</v>
      </c>
      <c r="H414" s="147">
        <f t="shared" si="10"/>
        <v>800</v>
      </c>
      <c r="I414" s="110">
        <v>400</v>
      </c>
    </row>
    <row r="415" spans="1:9" s="107" customFormat="1" ht="16.5" customHeight="1">
      <c r="A415" s="146">
        <v>33</v>
      </c>
      <c r="B415" s="111" t="s">
        <v>611</v>
      </c>
      <c r="C415" s="207" t="s">
        <v>649</v>
      </c>
      <c r="D415" s="208"/>
      <c r="E415" s="100" t="s">
        <v>347</v>
      </c>
      <c r="F415" s="189" t="s">
        <v>504</v>
      </c>
      <c r="G415" s="110">
        <v>4</v>
      </c>
      <c r="H415" s="147">
        <f t="shared" si="10"/>
        <v>1000</v>
      </c>
      <c r="I415" s="110">
        <v>250</v>
      </c>
    </row>
    <row r="416" spans="1:9" s="107" customFormat="1" ht="13.5">
      <c r="A416" s="146">
        <v>34</v>
      </c>
      <c r="B416" s="111" t="s">
        <v>611</v>
      </c>
      <c r="C416" s="207" t="s">
        <v>650</v>
      </c>
      <c r="D416" s="208"/>
      <c r="E416" s="100" t="s">
        <v>347</v>
      </c>
      <c r="F416" s="189" t="s">
        <v>504</v>
      </c>
      <c r="G416" s="110">
        <v>4</v>
      </c>
      <c r="H416" s="147">
        <f t="shared" si="10"/>
        <v>400</v>
      </c>
      <c r="I416" s="110">
        <v>100</v>
      </c>
    </row>
    <row r="417" spans="1:9" s="107" customFormat="1" ht="16.5" customHeight="1">
      <c r="A417" s="146">
        <v>35</v>
      </c>
      <c r="B417" s="111" t="s">
        <v>611</v>
      </c>
      <c r="C417" s="207" t="s">
        <v>651</v>
      </c>
      <c r="D417" s="208"/>
      <c r="E417" s="100" t="s">
        <v>347</v>
      </c>
      <c r="F417" s="189" t="s">
        <v>504</v>
      </c>
      <c r="G417" s="110">
        <v>3</v>
      </c>
      <c r="H417" s="147">
        <f t="shared" si="10"/>
        <v>1500</v>
      </c>
      <c r="I417" s="110">
        <v>500</v>
      </c>
    </row>
    <row r="418" spans="1:9" s="107" customFormat="1" ht="13.5">
      <c r="A418" s="146">
        <v>36</v>
      </c>
      <c r="B418" s="111" t="s">
        <v>611</v>
      </c>
      <c r="C418" s="207" t="s">
        <v>626</v>
      </c>
      <c r="D418" s="208"/>
      <c r="E418" s="100" t="s">
        <v>347</v>
      </c>
      <c r="F418" s="189" t="s">
        <v>504</v>
      </c>
      <c r="G418" s="110">
        <v>25</v>
      </c>
      <c r="H418" s="147">
        <f t="shared" si="10"/>
        <v>750</v>
      </c>
      <c r="I418" s="110">
        <v>30</v>
      </c>
    </row>
    <row r="419" spans="1:9" s="107" customFormat="1" ht="13.5">
      <c r="A419" s="146">
        <v>37</v>
      </c>
      <c r="B419" s="111" t="s">
        <v>611</v>
      </c>
      <c r="C419" s="207" t="s">
        <v>627</v>
      </c>
      <c r="D419" s="208"/>
      <c r="E419" s="100" t="s">
        <v>347</v>
      </c>
      <c r="F419" s="189" t="s">
        <v>504</v>
      </c>
      <c r="G419" s="110">
        <v>20</v>
      </c>
      <c r="H419" s="147">
        <f t="shared" si="10"/>
        <v>300</v>
      </c>
      <c r="I419" s="110">
        <v>15</v>
      </c>
    </row>
    <row r="420" spans="1:9" s="107" customFormat="1" ht="13.5">
      <c r="A420" s="146">
        <v>38</v>
      </c>
      <c r="B420" s="111" t="s">
        <v>611</v>
      </c>
      <c r="C420" s="207" t="s">
        <v>628</v>
      </c>
      <c r="D420" s="208"/>
      <c r="E420" s="100" t="s">
        <v>347</v>
      </c>
      <c r="F420" s="189" t="s">
        <v>504</v>
      </c>
      <c r="G420" s="110">
        <v>20</v>
      </c>
      <c r="H420" s="147">
        <f t="shared" si="10"/>
        <v>300</v>
      </c>
      <c r="I420" s="110">
        <v>15</v>
      </c>
    </row>
    <row r="421" spans="1:9" s="107" customFormat="1" ht="16.5" customHeight="1">
      <c r="A421" s="146">
        <v>39</v>
      </c>
      <c r="B421" s="111" t="s">
        <v>611</v>
      </c>
      <c r="C421" s="207" t="s">
        <v>631</v>
      </c>
      <c r="D421" s="208"/>
      <c r="E421" s="100" t="s">
        <v>347</v>
      </c>
      <c r="F421" s="189" t="s">
        <v>504</v>
      </c>
      <c r="G421" s="110">
        <v>220</v>
      </c>
      <c r="H421" s="147">
        <f t="shared" si="10"/>
        <v>33000</v>
      </c>
      <c r="I421" s="110">
        <v>150</v>
      </c>
    </row>
    <row r="422" spans="1:9" s="107" customFormat="1" ht="16.5" customHeight="1">
      <c r="A422" s="146">
        <v>40</v>
      </c>
      <c r="B422" s="111" t="s">
        <v>611</v>
      </c>
      <c r="C422" s="207" t="s">
        <v>632</v>
      </c>
      <c r="D422" s="208"/>
      <c r="E422" s="100" t="s">
        <v>347</v>
      </c>
      <c r="F422" s="189" t="s">
        <v>504</v>
      </c>
      <c r="G422" s="110">
        <v>170</v>
      </c>
      <c r="H422" s="147">
        <f t="shared" si="10"/>
        <v>8500</v>
      </c>
      <c r="I422" s="110">
        <v>50</v>
      </c>
    </row>
    <row r="423" spans="1:9" s="107" customFormat="1" ht="13.5">
      <c r="A423" s="146">
        <v>41</v>
      </c>
      <c r="B423" s="111" t="s">
        <v>611</v>
      </c>
      <c r="C423" s="207" t="s">
        <v>633</v>
      </c>
      <c r="D423" s="208"/>
      <c r="E423" s="100" t="s">
        <v>347</v>
      </c>
      <c r="F423" s="189" t="s">
        <v>504</v>
      </c>
      <c r="G423" s="110">
        <v>25</v>
      </c>
      <c r="H423" s="147">
        <f t="shared" si="10"/>
        <v>25000</v>
      </c>
      <c r="I423" s="110">
        <v>1000</v>
      </c>
    </row>
    <row r="424" spans="1:9" s="107" customFormat="1" ht="13.5">
      <c r="A424" s="146">
        <v>42</v>
      </c>
      <c r="B424" s="111" t="s">
        <v>611</v>
      </c>
      <c r="C424" s="207" t="s">
        <v>634</v>
      </c>
      <c r="D424" s="208"/>
      <c r="E424" s="100" t="s">
        <v>347</v>
      </c>
      <c r="F424" s="189" t="s">
        <v>504</v>
      </c>
      <c r="G424" s="110">
        <v>15</v>
      </c>
      <c r="H424" s="147">
        <f t="shared" si="10"/>
        <v>30000</v>
      </c>
      <c r="I424" s="110">
        <v>2000</v>
      </c>
    </row>
    <row r="425" spans="1:9" s="107" customFormat="1" ht="16.5" customHeight="1">
      <c r="A425" s="146">
        <v>43</v>
      </c>
      <c r="B425" s="111" t="s">
        <v>652</v>
      </c>
      <c r="C425" s="207" t="s">
        <v>653</v>
      </c>
      <c r="D425" s="208"/>
      <c r="E425" s="100" t="s">
        <v>347</v>
      </c>
      <c r="F425" s="189" t="s">
        <v>504</v>
      </c>
      <c r="G425" s="110">
        <v>270</v>
      </c>
      <c r="H425" s="147">
        <f t="shared" si="10"/>
        <v>81000</v>
      </c>
      <c r="I425" s="110">
        <v>300</v>
      </c>
    </row>
    <row r="426" spans="1:9" s="107" customFormat="1" ht="13.5">
      <c r="A426" s="146">
        <v>44</v>
      </c>
      <c r="B426" s="111">
        <v>39263200</v>
      </c>
      <c r="C426" s="207" t="s">
        <v>737</v>
      </c>
      <c r="D426" s="208"/>
      <c r="E426" s="100" t="s">
        <v>347</v>
      </c>
      <c r="F426" s="189" t="s">
        <v>504</v>
      </c>
      <c r="G426" s="110">
        <v>2500</v>
      </c>
      <c r="H426" s="147">
        <f t="shared" si="10"/>
        <v>2500</v>
      </c>
      <c r="I426" s="110">
        <v>1</v>
      </c>
    </row>
    <row r="427" spans="1:9" s="107" customFormat="1" ht="16.5" customHeight="1">
      <c r="A427" s="146">
        <v>45</v>
      </c>
      <c r="B427" s="111">
        <v>39263200</v>
      </c>
      <c r="C427" s="207" t="s">
        <v>738</v>
      </c>
      <c r="D427" s="208"/>
      <c r="E427" s="100" t="s">
        <v>347</v>
      </c>
      <c r="F427" s="189" t="s">
        <v>504</v>
      </c>
      <c r="G427" s="110">
        <v>2500</v>
      </c>
      <c r="H427" s="147">
        <f t="shared" si="10"/>
        <v>2500</v>
      </c>
      <c r="I427" s="110">
        <v>1</v>
      </c>
    </row>
    <row r="428" spans="1:9" s="107" customFormat="1" ht="13.5">
      <c r="A428" s="146">
        <v>46</v>
      </c>
      <c r="B428" s="111">
        <v>39263200</v>
      </c>
      <c r="C428" s="207" t="s">
        <v>739</v>
      </c>
      <c r="D428" s="208"/>
      <c r="E428" s="100" t="s">
        <v>347</v>
      </c>
      <c r="F428" s="189" t="s">
        <v>504</v>
      </c>
      <c r="G428" s="110">
        <v>2500</v>
      </c>
      <c r="H428" s="147">
        <f t="shared" si="10"/>
        <v>5000</v>
      </c>
      <c r="I428" s="110">
        <v>2</v>
      </c>
    </row>
    <row r="429" spans="1:9" s="107" customFormat="1" ht="13.5">
      <c r="A429" s="146">
        <v>47</v>
      </c>
      <c r="B429" s="111">
        <v>39263200</v>
      </c>
      <c r="C429" s="207" t="s">
        <v>740</v>
      </c>
      <c r="D429" s="208"/>
      <c r="E429" s="100" t="s">
        <v>347</v>
      </c>
      <c r="F429" s="189" t="s">
        <v>504</v>
      </c>
      <c r="G429" s="110">
        <v>2500</v>
      </c>
      <c r="H429" s="147">
        <f t="shared" si="10"/>
        <v>15000</v>
      </c>
      <c r="I429" s="110">
        <v>6</v>
      </c>
    </row>
    <row r="430" spans="1:9" s="107" customFormat="1" ht="13.5">
      <c r="A430" s="146">
        <v>48</v>
      </c>
      <c r="B430" s="111">
        <v>39263200</v>
      </c>
      <c r="C430" s="207" t="s">
        <v>741</v>
      </c>
      <c r="D430" s="208"/>
      <c r="E430" s="100" t="s">
        <v>347</v>
      </c>
      <c r="F430" s="189" t="s">
        <v>504</v>
      </c>
      <c r="G430" s="110">
        <v>2500</v>
      </c>
      <c r="H430" s="147">
        <f t="shared" si="10"/>
        <v>5000</v>
      </c>
      <c r="I430" s="110">
        <v>2</v>
      </c>
    </row>
    <row r="431" spans="1:9" s="107" customFormat="1" ht="13.5">
      <c r="A431" s="146">
        <v>49</v>
      </c>
      <c r="B431" s="111">
        <v>39263200</v>
      </c>
      <c r="C431" s="207" t="s">
        <v>654</v>
      </c>
      <c r="D431" s="208"/>
      <c r="E431" s="100" t="s">
        <v>347</v>
      </c>
      <c r="F431" s="189" t="s">
        <v>504</v>
      </c>
      <c r="G431" s="110">
        <v>1000</v>
      </c>
      <c r="H431" s="147">
        <f t="shared" si="10"/>
        <v>3000</v>
      </c>
      <c r="I431" s="113">
        <v>3</v>
      </c>
    </row>
    <row r="432" spans="1:9" s="107" customFormat="1" ht="13.5">
      <c r="A432" s="146">
        <v>50</v>
      </c>
      <c r="B432" s="111" t="s">
        <v>652</v>
      </c>
      <c r="C432" s="207" t="s">
        <v>655</v>
      </c>
      <c r="D432" s="208"/>
      <c r="E432" s="100" t="s">
        <v>347</v>
      </c>
      <c r="F432" s="189" t="s">
        <v>504</v>
      </c>
      <c r="G432" s="110">
        <v>1000</v>
      </c>
      <c r="H432" s="147">
        <f t="shared" si="10"/>
        <v>3000</v>
      </c>
      <c r="I432" s="110">
        <v>3</v>
      </c>
    </row>
    <row r="433" spans="1:9" s="107" customFormat="1" ht="13.5">
      <c r="A433" s="146">
        <v>51</v>
      </c>
      <c r="B433" s="111">
        <v>39263200</v>
      </c>
      <c r="C433" s="207" t="s">
        <v>742</v>
      </c>
      <c r="D433" s="208"/>
      <c r="E433" s="100" t="s">
        <v>347</v>
      </c>
      <c r="F433" s="189" t="s">
        <v>504</v>
      </c>
      <c r="G433" s="110">
        <v>1000</v>
      </c>
      <c r="H433" s="147">
        <f t="shared" si="10"/>
        <v>3000</v>
      </c>
      <c r="I433" s="110">
        <v>3</v>
      </c>
    </row>
    <row r="434" spans="1:9" s="107" customFormat="1" ht="13.5">
      <c r="A434" s="146">
        <v>52</v>
      </c>
      <c r="B434" s="111">
        <v>39263200</v>
      </c>
      <c r="C434" s="207" t="s">
        <v>656</v>
      </c>
      <c r="D434" s="208"/>
      <c r="E434" s="100" t="s">
        <v>347</v>
      </c>
      <c r="F434" s="189" t="s">
        <v>504</v>
      </c>
      <c r="G434" s="110">
        <v>1000</v>
      </c>
      <c r="H434" s="147">
        <f t="shared" si="10"/>
        <v>20000</v>
      </c>
      <c r="I434" s="110">
        <v>20</v>
      </c>
    </row>
    <row r="435" spans="1:9" s="107" customFormat="1" ht="13.5">
      <c r="A435" s="146">
        <v>53</v>
      </c>
      <c r="B435" s="111">
        <v>39263200</v>
      </c>
      <c r="C435" s="207" t="s">
        <v>656</v>
      </c>
      <c r="D435" s="208"/>
      <c r="E435" s="100" t="s">
        <v>347</v>
      </c>
      <c r="F435" s="189" t="s">
        <v>504</v>
      </c>
      <c r="G435" s="110">
        <v>1400</v>
      </c>
      <c r="H435" s="147">
        <f t="shared" si="10"/>
        <v>28000</v>
      </c>
      <c r="I435" s="110">
        <v>20</v>
      </c>
    </row>
    <row r="436" spans="1:9" s="107" customFormat="1" ht="13.5">
      <c r="A436" s="146">
        <v>54</v>
      </c>
      <c r="B436" s="111">
        <v>39263200</v>
      </c>
      <c r="C436" s="207" t="s">
        <v>657</v>
      </c>
      <c r="D436" s="208"/>
      <c r="E436" s="100" t="s">
        <v>347</v>
      </c>
      <c r="F436" s="189" t="s">
        <v>504</v>
      </c>
      <c r="G436" s="110">
        <v>500</v>
      </c>
      <c r="H436" s="147">
        <f t="shared" si="10"/>
        <v>7500</v>
      </c>
      <c r="I436" s="110">
        <v>15</v>
      </c>
    </row>
    <row r="437" spans="1:9" s="107" customFormat="1" ht="13.5">
      <c r="A437" s="146">
        <v>55</v>
      </c>
      <c r="B437" s="111">
        <v>39263200</v>
      </c>
      <c r="C437" s="207" t="s">
        <v>658</v>
      </c>
      <c r="D437" s="208"/>
      <c r="E437" s="100" t="s">
        <v>347</v>
      </c>
      <c r="F437" s="189" t="s">
        <v>504</v>
      </c>
      <c r="G437" s="110">
        <v>1000</v>
      </c>
      <c r="H437" s="147">
        <f t="shared" si="10"/>
        <v>1000</v>
      </c>
      <c r="I437" s="110">
        <v>1</v>
      </c>
    </row>
    <row r="438" spans="1:9" s="107" customFormat="1" ht="13.5">
      <c r="A438" s="146">
        <v>56</v>
      </c>
      <c r="B438" s="111">
        <v>39263200</v>
      </c>
      <c r="C438" s="207" t="s">
        <v>659</v>
      </c>
      <c r="D438" s="208"/>
      <c r="E438" s="100" t="s">
        <v>347</v>
      </c>
      <c r="F438" s="189" t="s">
        <v>504</v>
      </c>
      <c r="G438" s="110">
        <v>450</v>
      </c>
      <c r="H438" s="147">
        <f t="shared" si="10"/>
        <v>9000</v>
      </c>
      <c r="I438" s="110">
        <v>20</v>
      </c>
    </row>
    <row r="439" spans="1:9" s="107" customFormat="1" ht="13.5">
      <c r="A439" s="146">
        <v>57</v>
      </c>
      <c r="B439" s="114">
        <v>30197232</v>
      </c>
      <c r="C439" s="207" t="s">
        <v>660</v>
      </c>
      <c r="D439" s="208"/>
      <c r="E439" s="100" t="s">
        <v>347</v>
      </c>
      <c r="F439" s="189" t="s">
        <v>504</v>
      </c>
      <c r="G439" s="110">
        <v>100</v>
      </c>
      <c r="H439" s="147">
        <f t="shared" si="10"/>
        <v>2500</v>
      </c>
      <c r="I439" s="110">
        <v>25</v>
      </c>
    </row>
    <row r="440" spans="1:9" s="107" customFormat="1" ht="13.5">
      <c r="A440" s="146">
        <v>58</v>
      </c>
      <c r="B440" s="111">
        <v>39263200</v>
      </c>
      <c r="C440" s="207" t="s">
        <v>661</v>
      </c>
      <c r="D440" s="208"/>
      <c r="E440" s="100" t="s">
        <v>347</v>
      </c>
      <c r="F440" s="189" t="s">
        <v>504</v>
      </c>
      <c r="G440" s="110">
        <v>1000</v>
      </c>
      <c r="H440" s="147">
        <f t="shared" si="10"/>
        <v>1000</v>
      </c>
      <c r="I440" s="110">
        <v>1</v>
      </c>
    </row>
    <row r="441" spans="1:9" s="107" customFormat="1" ht="13.5">
      <c r="A441" s="146">
        <v>59</v>
      </c>
      <c r="B441" s="111" t="s">
        <v>652</v>
      </c>
      <c r="C441" s="207" t="s">
        <v>665</v>
      </c>
      <c r="D441" s="208"/>
      <c r="E441" s="100" t="s">
        <v>347</v>
      </c>
      <c r="F441" s="189" t="s">
        <v>504</v>
      </c>
      <c r="G441" s="110">
        <v>1400</v>
      </c>
      <c r="H441" s="147">
        <f t="shared" si="10"/>
        <v>7000</v>
      </c>
      <c r="I441" s="110">
        <v>5</v>
      </c>
    </row>
    <row r="442" spans="1:9" s="107" customFormat="1" ht="13.5">
      <c r="A442" s="146">
        <v>60</v>
      </c>
      <c r="B442" s="111">
        <v>39263200</v>
      </c>
      <c r="C442" s="207" t="s">
        <v>666</v>
      </c>
      <c r="D442" s="208"/>
      <c r="E442" s="100" t="s">
        <v>347</v>
      </c>
      <c r="F442" s="189" t="s">
        <v>504</v>
      </c>
      <c r="G442" s="110">
        <v>1000</v>
      </c>
      <c r="H442" s="147">
        <f t="shared" si="10"/>
        <v>4000</v>
      </c>
      <c r="I442" s="110">
        <v>4</v>
      </c>
    </row>
    <row r="443" spans="1:9" s="107" customFormat="1" ht="13.5">
      <c r="A443" s="146">
        <v>61</v>
      </c>
      <c r="B443" s="111">
        <v>39263200</v>
      </c>
      <c r="C443" s="207" t="s">
        <v>667</v>
      </c>
      <c r="D443" s="208"/>
      <c r="E443" s="100" t="s">
        <v>347</v>
      </c>
      <c r="F443" s="189" t="s">
        <v>504</v>
      </c>
      <c r="G443" s="110">
        <v>1000</v>
      </c>
      <c r="H443" s="147">
        <f t="shared" si="10"/>
        <v>4000</v>
      </c>
      <c r="I443" s="110">
        <v>4</v>
      </c>
    </row>
    <row r="444" spans="1:9" s="107" customFormat="1" ht="13.5">
      <c r="A444" s="146">
        <v>62</v>
      </c>
      <c r="B444" s="111">
        <v>39263200</v>
      </c>
      <c r="C444" s="207" t="s">
        <v>668</v>
      </c>
      <c r="D444" s="208"/>
      <c r="E444" s="100" t="s">
        <v>347</v>
      </c>
      <c r="F444" s="189" t="s">
        <v>504</v>
      </c>
      <c r="G444" s="110">
        <v>1000</v>
      </c>
      <c r="H444" s="147">
        <f t="shared" si="10"/>
        <v>2000</v>
      </c>
      <c r="I444" s="110">
        <v>2</v>
      </c>
    </row>
    <row r="445" spans="1:9" s="107" customFormat="1" ht="13.5">
      <c r="A445" s="146">
        <v>63</v>
      </c>
      <c r="B445" s="111">
        <v>39263200</v>
      </c>
      <c r="C445" s="207" t="s">
        <v>669</v>
      </c>
      <c r="D445" s="208"/>
      <c r="E445" s="100" t="s">
        <v>347</v>
      </c>
      <c r="F445" s="189" t="s">
        <v>504</v>
      </c>
      <c r="G445" s="110">
        <v>1000</v>
      </c>
      <c r="H445" s="147">
        <f t="shared" si="10"/>
        <v>1000</v>
      </c>
      <c r="I445" s="110">
        <v>1</v>
      </c>
    </row>
    <row r="446" spans="1:9" s="107" customFormat="1" ht="13.5">
      <c r="A446" s="146">
        <v>64</v>
      </c>
      <c r="B446" s="111">
        <v>39263200</v>
      </c>
      <c r="C446" s="207" t="s">
        <v>670</v>
      </c>
      <c r="D446" s="208"/>
      <c r="E446" s="100" t="s">
        <v>347</v>
      </c>
      <c r="F446" s="189" t="s">
        <v>504</v>
      </c>
      <c r="G446" s="110">
        <v>1400</v>
      </c>
      <c r="H446" s="147">
        <f t="shared" si="10"/>
        <v>1400</v>
      </c>
      <c r="I446" s="110">
        <v>1</v>
      </c>
    </row>
    <row r="447" spans="1:9" s="107" customFormat="1" ht="16.5" customHeight="1">
      <c r="A447" s="146">
        <v>65</v>
      </c>
      <c r="B447" s="109" t="s">
        <v>662</v>
      </c>
      <c r="C447" s="207" t="s">
        <v>663</v>
      </c>
      <c r="D447" s="208"/>
      <c r="E447" s="100" t="s">
        <v>347</v>
      </c>
      <c r="F447" s="189" t="s">
        <v>504</v>
      </c>
      <c r="G447" s="110">
        <v>8</v>
      </c>
      <c r="H447" s="147">
        <f t="shared" si="10"/>
        <v>800</v>
      </c>
      <c r="I447" s="110">
        <v>100</v>
      </c>
    </row>
    <row r="448" spans="1:9" s="107" customFormat="1" ht="16.5" customHeight="1">
      <c r="A448" s="146">
        <v>66</v>
      </c>
      <c r="B448" s="111">
        <v>79521100</v>
      </c>
      <c r="C448" s="207" t="s">
        <v>664</v>
      </c>
      <c r="D448" s="208"/>
      <c r="E448" s="100" t="s">
        <v>347</v>
      </c>
      <c r="F448" s="189" t="s">
        <v>504</v>
      </c>
      <c r="G448" s="110">
        <v>18</v>
      </c>
      <c r="H448" s="147">
        <f t="shared" ref="H448:H450" si="11">I448*G448</f>
        <v>1800</v>
      </c>
      <c r="I448" s="110">
        <v>100</v>
      </c>
    </row>
    <row r="449" spans="1:9" s="107" customFormat="1" ht="16.5" customHeight="1">
      <c r="A449" s="146">
        <v>67</v>
      </c>
      <c r="B449" s="109" t="s">
        <v>671</v>
      </c>
      <c r="C449" s="207" t="s">
        <v>672</v>
      </c>
      <c r="D449" s="208"/>
      <c r="E449" s="100" t="s">
        <v>347</v>
      </c>
      <c r="F449" s="189" t="s">
        <v>504</v>
      </c>
      <c r="G449" s="110">
        <v>3300</v>
      </c>
      <c r="H449" s="147">
        <f t="shared" si="11"/>
        <v>49500</v>
      </c>
      <c r="I449" s="113">
        <v>15</v>
      </c>
    </row>
    <row r="450" spans="1:9" s="107" customFormat="1" ht="13.5">
      <c r="A450" s="146">
        <v>68</v>
      </c>
      <c r="B450" s="109" t="s">
        <v>641</v>
      </c>
      <c r="C450" s="207" t="s">
        <v>673</v>
      </c>
      <c r="D450" s="208"/>
      <c r="E450" s="100" t="s">
        <v>347</v>
      </c>
      <c r="F450" s="189" t="s">
        <v>504</v>
      </c>
      <c r="G450" s="110">
        <v>500</v>
      </c>
      <c r="H450" s="147">
        <f t="shared" si="11"/>
        <v>6500</v>
      </c>
      <c r="I450" s="110">
        <v>13</v>
      </c>
    </row>
    <row r="451" spans="1:9" s="107" customFormat="1" ht="13.5">
      <c r="A451" s="249" t="s">
        <v>769</v>
      </c>
      <c r="B451" s="250"/>
      <c r="C451" s="250"/>
      <c r="D451" s="250"/>
      <c r="E451" s="250"/>
      <c r="F451" s="250"/>
      <c r="G451" s="251"/>
      <c r="H451" s="78">
        <f>SUM(H383:H450)</f>
        <v>518370</v>
      </c>
      <c r="I451" s="110"/>
    </row>
    <row r="452" spans="1:9" s="107" customFormat="1" ht="14.25">
      <c r="A452" s="174"/>
      <c r="B452" s="157"/>
      <c r="C452" s="157"/>
      <c r="D452" s="157"/>
      <c r="E452" s="261" t="s">
        <v>782</v>
      </c>
      <c r="F452" s="261"/>
      <c r="G452" s="261"/>
      <c r="H452" s="175">
        <f>H451</f>
        <v>518370</v>
      </c>
      <c r="I452" s="176"/>
    </row>
    <row r="453" spans="1:9" s="107" customFormat="1" ht="14.25">
      <c r="A453" s="262" t="s">
        <v>674</v>
      </c>
      <c r="B453" s="263"/>
      <c r="C453" s="263"/>
      <c r="D453" s="263"/>
      <c r="E453" s="263"/>
      <c r="F453" s="263"/>
      <c r="G453" s="263"/>
      <c r="H453" s="263"/>
      <c r="I453" s="263"/>
    </row>
    <row r="454" spans="1:9" s="107" customFormat="1" ht="13.5">
      <c r="A454" s="115">
        <v>1</v>
      </c>
      <c r="B454" s="102">
        <v>72411100</v>
      </c>
      <c r="C454" s="264" t="s">
        <v>675</v>
      </c>
      <c r="D454" s="265"/>
      <c r="E454" s="116" t="s">
        <v>676</v>
      </c>
      <c r="F454" s="194" t="s">
        <v>677</v>
      </c>
      <c r="G454" s="90">
        <v>216000</v>
      </c>
      <c r="H454" s="90">
        <f>G454</f>
        <v>216000</v>
      </c>
      <c r="I454" s="78">
        <v>1</v>
      </c>
    </row>
    <row r="455" spans="1:9" s="107" customFormat="1" ht="25.5">
      <c r="A455" s="115">
        <v>2</v>
      </c>
      <c r="B455" s="102">
        <v>48441300</v>
      </c>
      <c r="C455" s="117" t="s">
        <v>678</v>
      </c>
      <c r="D455" s="118"/>
      <c r="E455" s="116" t="s">
        <v>676</v>
      </c>
      <c r="F455" s="194" t="s">
        <v>677</v>
      </c>
      <c r="G455" s="90">
        <v>185000</v>
      </c>
      <c r="H455" s="90">
        <f t="shared" ref="H455:H481" si="12">G455</f>
        <v>185000</v>
      </c>
      <c r="I455" s="78">
        <v>1</v>
      </c>
    </row>
    <row r="456" spans="1:9" s="119" customFormat="1" ht="17.25" customHeight="1">
      <c r="A456" s="115">
        <v>3</v>
      </c>
      <c r="B456" s="106">
        <v>65111100</v>
      </c>
      <c r="C456" s="258" t="s">
        <v>780</v>
      </c>
      <c r="D456" s="259"/>
      <c r="E456" s="116" t="s">
        <v>676</v>
      </c>
      <c r="F456" s="194" t="s">
        <v>677</v>
      </c>
      <c r="G456" s="90">
        <v>261500</v>
      </c>
      <c r="H456" s="90">
        <f t="shared" si="12"/>
        <v>261500</v>
      </c>
      <c r="I456" s="78">
        <v>1</v>
      </c>
    </row>
    <row r="457" spans="1:9" s="94" customFormat="1" ht="29.25" customHeight="1">
      <c r="A457" s="115">
        <v>4</v>
      </c>
      <c r="B457" s="120">
        <v>48181100</v>
      </c>
      <c r="C457" s="258" t="s">
        <v>679</v>
      </c>
      <c r="D457" s="259"/>
      <c r="E457" s="116" t="s">
        <v>676</v>
      </c>
      <c r="F457" s="194" t="s">
        <v>677</v>
      </c>
      <c r="G457" s="90">
        <v>397200</v>
      </c>
      <c r="H457" s="90">
        <f t="shared" si="12"/>
        <v>397200</v>
      </c>
      <c r="I457" s="121">
        <v>1</v>
      </c>
    </row>
    <row r="458" spans="1:9" s="94" customFormat="1" ht="30.75" customHeight="1">
      <c r="A458" s="115">
        <v>5</v>
      </c>
      <c r="B458" s="120">
        <v>71631120</v>
      </c>
      <c r="C458" s="258" t="s">
        <v>680</v>
      </c>
      <c r="D458" s="259"/>
      <c r="E458" s="116" t="s">
        <v>676</v>
      </c>
      <c r="F458" s="194" t="s">
        <v>677</v>
      </c>
      <c r="G458" s="90">
        <v>18000</v>
      </c>
      <c r="H458" s="90">
        <f t="shared" si="12"/>
        <v>18000</v>
      </c>
      <c r="I458" s="121">
        <v>1</v>
      </c>
    </row>
    <row r="459" spans="1:9" s="94" customFormat="1" ht="13.5">
      <c r="A459" s="115">
        <v>6</v>
      </c>
      <c r="B459" s="122">
        <v>65211100</v>
      </c>
      <c r="C459" s="258" t="s">
        <v>681</v>
      </c>
      <c r="D459" s="259"/>
      <c r="E459" s="116" t="s">
        <v>676</v>
      </c>
      <c r="F459" s="194" t="s">
        <v>677</v>
      </c>
      <c r="G459" s="90">
        <v>1772500</v>
      </c>
      <c r="H459" s="90">
        <f t="shared" si="12"/>
        <v>1772500</v>
      </c>
      <c r="I459" s="121">
        <v>1</v>
      </c>
    </row>
    <row r="460" spans="1:9" s="94" customFormat="1" ht="13.5">
      <c r="A460" s="115">
        <v>7</v>
      </c>
      <c r="B460" s="122">
        <v>65311100</v>
      </c>
      <c r="C460" s="258" t="s">
        <v>682</v>
      </c>
      <c r="D460" s="259"/>
      <c r="E460" s="116" t="s">
        <v>676</v>
      </c>
      <c r="F460" s="194" t="s">
        <v>677</v>
      </c>
      <c r="G460" s="90">
        <v>1541800</v>
      </c>
      <c r="H460" s="90">
        <f t="shared" si="12"/>
        <v>1541800</v>
      </c>
      <c r="I460" s="121">
        <v>1</v>
      </c>
    </row>
    <row r="461" spans="1:9" s="94" customFormat="1" ht="13.5">
      <c r="A461" s="115">
        <v>8</v>
      </c>
      <c r="B461" s="122">
        <v>64211100</v>
      </c>
      <c r="C461" s="258" t="s">
        <v>683</v>
      </c>
      <c r="D461" s="259"/>
      <c r="E461" s="116" t="s">
        <v>676</v>
      </c>
      <c r="F461" s="194" t="s">
        <v>677</v>
      </c>
      <c r="G461" s="90">
        <v>299000</v>
      </c>
      <c r="H461" s="90">
        <f t="shared" si="12"/>
        <v>299000</v>
      </c>
      <c r="I461" s="121">
        <v>1</v>
      </c>
    </row>
    <row r="462" spans="1:9" s="94" customFormat="1" ht="14.25" customHeight="1">
      <c r="A462" s="115">
        <v>9</v>
      </c>
      <c r="B462" s="122">
        <v>90511120</v>
      </c>
      <c r="C462" s="258" t="s">
        <v>684</v>
      </c>
      <c r="D462" s="259"/>
      <c r="E462" s="116" t="s">
        <v>676</v>
      </c>
      <c r="F462" s="194" t="s">
        <v>677</v>
      </c>
      <c r="G462" s="90">
        <v>72000</v>
      </c>
      <c r="H462" s="90">
        <f t="shared" si="12"/>
        <v>72000</v>
      </c>
      <c r="I462" s="121">
        <v>1</v>
      </c>
    </row>
    <row r="463" spans="1:9" s="94" customFormat="1" ht="14.25" customHeight="1">
      <c r="A463" s="115">
        <v>10</v>
      </c>
      <c r="B463" s="123">
        <v>90511160</v>
      </c>
      <c r="C463" s="258" t="s">
        <v>685</v>
      </c>
      <c r="D463" s="259"/>
      <c r="E463" s="116" t="s">
        <v>676</v>
      </c>
      <c r="F463" s="194" t="s">
        <v>677</v>
      </c>
      <c r="G463" s="90">
        <v>46000</v>
      </c>
      <c r="H463" s="90">
        <f t="shared" si="12"/>
        <v>46000</v>
      </c>
      <c r="I463" s="121">
        <v>1</v>
      </c>
    </row>
    <row r="464" spans="1:9" s="94" customFormat="1" ht="29.25" customHeight="1">
      <c r="A464" s="115">
        <v>11</v>
      </c>
      <c r="B464" s="123">
        <v>85111120</v>
      </c>
      <c r="C464" s="124" t="s">
        <v>792</v>
      </c>
      <c r="D464" s="125"/>
      <c r="E464" s="116" t="s">
        <v>676</v>
      </c>
      <c r="F464" s="194" t="s">
        <v>677</v>
      </c>
      <c r="G464" s="90">
        <v>250000</v>
      </c>
      <c r="H464" s="90">
        <f t="shared" si="12"/>
        <v>250000</v>
      </c>
      <c r="I464" s="121">
        <v>1</v>
      </c>
    </row>
    <row r="465" spans="1:9" s="94" customFormat="1" ht="30" customHeight="1">
      <c r="A465" s="115">
        <v>12</v>
      </c>
      <c r="B465" s="123">
        <v>85121120</v>
      </c>
      <c r="C465" s="124" t="s">
        <v>791</v>
      </c>
      <c r="D465" s="125"/>
      <c r="E465" s="116" t="s">
        <v>676</v>
      </c>
      <c r="F465" s="194" t="s">
        <v>677</v>
      </c>
      <c r="G465" s="90">
        <v>150000</v>
      </c>
      <c r="H465" s="90">
        <f t="shared" si="12"/>
        <v>150000</v>
      </c>
      <c r="I465" s="121">
        <v>1</v>
      </c>
    </row>
    <row r="466" spans="1:9" s="94" customFormat="1" ht="24" customHeight="1">
      <c r="A466" s="115">
        <v>13</v>
      </c>
      <c r="B466" s="123">
        <v>85141240</v>
      </c>
      <c r="C466" s="258" t="s">
        <v>745</v>
      </c>
      <c r="D466" s="259"/>
      <c r="E466" s="116" t="s">
        <v>676</v>
      </c>
      <c r="F466" s="194" t="s">
        <v>677</v>
      </c>
      <c r="G466" s="90">
        <v>450000</v>
      </c>
      <c r="H466" s="90">
        <f t="shared" si="12"/>
        <v>450000</v>
      </c>
      <c r="I466" s="121">
        <v>1</v>
      </c>
    </row>
    <row r="467" spans="1:9" s="94" customFormat="1" ht="14.25" customHeight="1">
      <c r="A467" s="115">
        <v>14</v>
      </c>
      <c r="B467" s="123">
        <v>90921100</v>
      </c>
      <c r="C467" s="124" t="s">
        <v>686</v>
      </c>
      <c r="D467" s="125"/>
      <c r="E467" s="116" t="s">
        <v>676</v>
      </c>
      <c r="F467" s="194" t="s">
        <v>677</v>
      </c>
      <c r="G467" s="90">
        <v>120000</v>
      </c>
      <c r="H467" s="90">
        <f t="shared" si="12"/>
        <v>120000</v>
      </c>
      <c r="I467" s="121">
        <v>1</v>
      </c>
    </row>
    <row r="468" spans="1:9" s="94" customFormat="1" ht="14.25" customHeight="1">
      <c r="A468" s="115">
        <v>15</v>
      </c>
      <c r="B468" s="123">
        <v>79711110</v>
      </c>
      <c r="C468" s="124" t="s">
        <v>687</v>
      </c>
      <c r="D468" s="125"/>
      <c r="E468" s="116" t="s">
        <v>676</v>
      </c>
      <c r="F468" s="194" t="s">
        <v>677</v>
      </c>
      <c r="G468" s="90">
        <v>40000</v>
      </c>
      <c r="H468" s="90">
        <f t="shared" si="12"/>
        <v>40000</v>
      </c>
      <c r="I468" s="121">
        <v>1</v>
      </c>
    </row>
    <row r="469" spans="1:9" s="94" customFormat="1" ht="14.25" customHeight="1">
      <c r="A469" s="115">
        <v>16</v>
      </c>
      <c r="B469" s="123">
        <v>50611200</v>
      </c>
      <c r="C469" s="159" t="s">
        <v>779</v>
      </c>
      <c r="D469" s="160"/>
      <c r="E469" s="116" t="s">
        <v>676</v>
      </c>
      <c r="F469" s="194" t="s">
        <v>677</v>
      </c>
      <c r="G469" s="90">
        <v>50000</v>
      </c>
      <c r="H469" s="90">
        <f t="shared" si="12"/>
        <v>50000</v>
      </c>
      <c r="I469" s="121">
        <v>1</v>
      </c>
    </row>
    <row r="470" spans="1:9" s="94" customFormat="1" ht="26.25" customHeight="1">
      <c r="A470" s="115">
        <v>17</v>
      </c>
      <c r="B470" s="123">
        <v>50611400</v>
      </c>
      <c r="C470" s="124" t="s">
        <v>781</v>
      </c>
      <c r="D470" s="125"/>
      <c r="E470" s="116" t="s">
        <v>676</v>
      </c>
      <c r="F470" s="194" t="s">
        <v>677</v>
      </c>
      <c r="G470" s="90">
        <v>60000</v>
      </c>
      <c r="H470" s="90">
        <f t="shared" si="12"/>
        <v>60000</v>
      </c>
      <c r="I470" s="121">
        <v>1</v>
      </c>
    </row>
    <row r="471" spans="1:9" s="94" customFormat="1" ht="29.25" customHeight="1">
      <c r="A471" s="115">
        <v>18</v>
      </c>
      <c r="B471" s="123">
        <v>75241100</v>
      </c>
      <c r="C471" s="124" t="s">
        <v>688</v>
      </c>
      <c r="D471" s="125"/>
      <c r="E471" s="116" t="s">
        <v>676</v>
      </c>
      <c r="F471" s="194" t="s">
        <v>677</v>
      </c>
      <c r="G471" s="90">
        <v>288000</v>
      </c>
      <c r="H471" s="90">
        <f t="shared" si="12"/>
        <v>288000</v>
      </c>
      <c r="I471" s="121">
        <v>1</v>
      </c>
    </row>
    <row r="472" spans="1:9" s="94" customFormat="1" ht="33.75" customHeight="1">
      <c r="A472" s="115">
        <v>19</v>
      </c>
      <c r="B472" s="123">
        <v>63111200</v>
      </c>
      <c r="C472" s="258" t="s">
        <v>689</v>
      </c>
      <c r="D472" s="259"/>
      <c r="E472" s="116" t="s">
        <v>676</v>
      </c>
      <c r="F472" s="194" t="s">
        <v>677</v>
      </c>
      <c r="G472" s="90">
        <v>143500</v>
      </c>
      <c r="H472" s="90">
        <f t="shared" si="12"/>
        <v>143500</v>
      </c>
      <c r="I472" s="121">
        <v>1</v>
      </c>
    </row>
    <row r="473" spans="1:9" s="94" customFormat="1" ht="14.25" customHeight="1">
      <c r="A473" s="115">
        <v>20</v>
      </c>
      <c r="B473" s="123">
        <v>99600000</v>
      </c>
      <c r="C473" s="258" t="s">
        <v>690</v>
      </c>
      <c r="D473" s="259"/>
      <c r="E473" s="116" t="s">
        <v>676</v>
      </c>
      <c r="F473" s="194" t="s">
        <v>677</v>
      </c>
      <c r="G473" s="90">
        <v>21600</v>
      </c>
      <c r="H473" s="90">
        <f t="shared" si="12"/>
        <v>21600</v>
      </c>
      <c r="I473" s="121">
        <v>1</v>
      </c>
    </row>
    <row r="474" spans="1:9" s="94" customFormat="1" ht="14.25" customHeight="1">
      <c r="A474" s="115">
        <v>21</v>
      </c>
      <c r="B474" s="123">
        <v>99600000</v>
      </c>
      <c r="C474" s="258" t="s">
        <v>691</v>
      </c>
      <c r="D474" s="259"/>
      <c r="E474" s="116" t="s">
        <v>676</v>
      </c>
      <c r="F474" s="194" t="s">
        <v>677</v>
      </c>
      <c r="G474" s="90">
        <v>62700</v>
      </c>
      <c r="H474" s="90">
        <f t="shared" si="12"/>
        <v>62700</v>
      </c>
      <c r="I474" s="121">
        <v>1</v>
      </c>
    </row>
    <row r="475" spans="1:9" s="94" customFormat="1" ht="14.25" customHeight="1">
      <c r="A475" s="115">
        <v>22</v>
      </c>
      <c r="B475" s="123">
        <v>76131100</v>
      </c>
      <c r="C475" s="258" t="s">
        <v>692</v>
      </c>
      <c r="D475" s="259"/>
      <c r="E475" s="116" t="s">
        <v>676</v>
      </c>
      <c r="F475" s="194" t="s">
        <v>677</v>
      </c>
      <c r="G475" s="90">
        <v>103000</v>
      </c>
      <c r="H475" s="90">
        <f t="shared" si="12"/>
        <v>103000</v>
      </c>
      <c r="I475" s="121">
        <v>1</v>
      </c>
    </row>
    <row r="476" spans="1:9" s="94" customFormat="1" ht="14.25" customHeight="1">
      <c r="A476" s="115">
        <v>23</v>
      </c>
      <c r="B476" s="123">
        <v>99600000</v>
      </c>
      <c r="C476" s="258" t="s">
        <v>693</v>
      </c>
      <c r="D476" s="259"/>
      <c r="E476" s="116" t="s">
        <v>676</v>
      </c>
      <c r="F476" s="194" t="s">
        <v>677</v>
      </c>
      <c r="G476" s="90">
        <v>100000</v>
      </c>
      <c r="H476" s="90">
        <f t="shared" si="12"/>
        <v>100000</v>
      </c>
      <c r="I476" s="121">
        <v>1</v>
      </c>
    </row>
    <row r="477" spans="1:9" s="107" customFormat="1" ht="15" customHeight="1">
      <c r="A477" s="115">
        <v>24</v>
      </c>
      <c r="B477" s="123">
        <v>79131300</v>
      </c>
      <c r="C477" s="258" t="s">
        <v>694</v>
      </c>
      <c r="D477" s="259"/>
      <c r="E477" s="116" t="s">
        <v>676</v>
      </c>
      <c r="F477" s="194" t="s">
        <v>677</v>
      </c>
      <c r="G477" s="90">
        <v>6000</v>
      </c>
      <c r="H477" s="90">
        <f t="shared" si="12"/>
        <v>6000</v>
      </c>
      <c r="I477" s="121">
        <v>1</v>
      </c>
    </row>
    <row r="478" spans="1:9" s="107" customFormat="1" ht="24.75" customHeight="1">
      <c r="A478" s="115">
        <v>25</v>
      </c>
      <c r="B478" s="102">
        <v>85141240</v>
      </c>
      <c r="C478" s="258" t="s">
        <v>695</v>
      </c>
      <c r="D478" s="259"/>
      <c r="E478" s="116" t="s">
        <v>676</v>
      </c>
      <c r="F478" s="194" t="s">
        <v>677</v>
      </c>
      <c r="G478" s="90">
        <v>120000</v>
      </c>
      <c r="H478" s="90">
        <f t="shared" si="12"/>
        <v>120000</v>
      </c>
      <c r="I478" s="121">
        <v>1</v>
      </c>
    </row>
    <row r="479" spans="1:9" s="107" customFormat="1" ht="25.5" customHeight="1">
      <c r="A479" s="115">
        <v>26</v>
      </c>
      <c r="B479" s="123">
        <v>99600000</v>
      </c>
      <c r="C479" s="258" t="s">
        <v>743</v>
      </c>
      <c r="D479" s="259"/>
      <c r="E479" s="116" t="s">
        <v>676</v>
      </c>
      <c r="F479" s="194" t="s">
        <v>677</v>
      </c>
      <c r="G479" s="89">
        <v>302000</v>
      </c>
      <c r="H479" s="90">
        <f t="shared" si="12"/>
        <v>302000</v>
      </c>
      <c r="I479" s="121">
        <v>1</v>
      </c>
    </row>
    <row r="480" spans="1:9" s="107" customFormat="1" ht="15" customHeight="1">
      <c r="A480" s="115">
        <v>27</v>
      </c>
      <c r="B480" s="123">
        <v>99600000</v>
      </c>
      <c r="C480" s="258" t="s">
        <v>744</v>
      </c>
      <c r="D480" s="259"/>
      <c r="E480" s="116" t="s">
        <v>676</v>
      </c>
      <c r="F480" s="194" t="s">
        <v>677</v>
      </c>
      <c r="G480" s="89">
        <v>426000</v>
      </c>
      <c r="H480" s="90">
        <f t="shared" si="12"/>
        <v>426000</v>
      </c>
      <c r="I480" s="121">
        <v>1</v>
      </c>
    </row>
    <row r="481" spans="1:11" s="107" customFormat="1" ht="20.25" customHeight="1">
      <c r="A481" s="115">
        <v>28</v>
      </c>
      <c r="B481" s="150">
        <v>71351460</v>
      </c>
      <c r="C481" s="260" t="s">
        <v>746</v>
      </c>
      <c r="D481" s="260"/>
      <c r="E481" s="116" t="s">
        <v>676</v>
      </c>
      <c r="F481" s="194" t="s">
        <v>677</v>
      </c>
      <c r="G481" s="89">
        <v>30000</v>
      </c>
      <c r="H481" s="90">
        <f t="shared" si="12"/>
        <v>30000</v>
      </c>
      <c r="I481" s="121">
        <v>1</v>
      </c>
    </row>
    <row r="482" spans="1:11" s="107" customFormat="1" ht="20.25" customHeight="1">
      <c r="A482" s="249" t="s">
        <v>769</v>
      </c>
      <c r="B482" s="250"/>
      <c r="C482" s="250"/>
      <c r="D482" s="250"/>
      <c r="E482" s="250"/>
      <c r="F482" s="250"/>
      <c r="G482" s="251"/>
      <c r="H482" s="151">
        <f>SUM(H454:H481)</f>
        <v>7531800</v>
      </c>
      <c r="I482" s="121"/>
    </row>
    <row r="483" spans="1:11" s="107" customFormat="1" ht="20.25" customHeight="1">
      <c r="A483" s="255" t="s">
        <v>783</v>
      </c>
      <c r="B483" s="256"/>
      <c r="C483" s="256"/>
      <c r="D483" s="256"/>
      <c r="E483" s="256"/>
      <c r="F483" s="256"/>
      <c r="G483" s="257"/>
      <c r="H483" s="158">
        <f>H482+H451+H380</f>
        <v>30870798.270000003</v>
      </c>
      <c r="I483" s="121"/>
      <c r="K483" s="196"/>
    </row>
    <row r="484" spans="1:11" ht="16.5">
      <c r="A484" s="82"/>
      <c r="B484" s="83"/>
      <c r="C484" s="222" t="s">
        <v>341</v>
      </c>
      <c r="D484" s="222"/>
      <c r="E484" s="222"/>
      <c r="F484" s="222"/>
      <c r="G484" s="222"/>
      <c r="H484" s="222"/>
      <c r="I484" s="222"/>
    </row>
    <row r="485" spans="1:11" ht="16.5">
      <c r="F485" s="223" t="s">
        <v>342</v>
      </c>
      <c r="G485" s="223"/>
      <c r="H485" s="223"/>
      <c r="I485" s="223"/>
    </row>
  </sheetData>
  <mergeCells count="390">
    <mergeCell ref="C214:D214"/>
    <mergeCell ref="A275:G275"/>
    <mergeCell ref="A215:G215"/>
    <mergeCell ref="A190:G190"/>
    <mergeCell ref="C448:D448"/>
    <mergeCell ref="C449:D449"/>
    <mergeCell ref="C450:D450"/>
    <mergeCell ref="A381:I381"/>
    <mergeCell ref="A382:I382"/>
    <mergeCell ref="C383:D383"/>
    <mergeCell ref="C384:D384"/>
    <mergeCell ref="C385:D385"/>
    <mergeCell ref="C386:D386"/>
    <mergeCell ref="C387:D387"/>
    <mergeCell ref="C388:D388"/>
    <mergeCell ref="C389:D389"/>
    <mergeCell ref="C390:D390"/>
    <mergeCell ref="C391:D391"/>
    <mergeCell ref="C392:D392"/>
    <mergeCell ref="C446:D446"/>
    <mergeCell ref="C447:D447"/>
    <mergeCell ref="C444:D444"/>
    <mergeCell ref="C445:D445"/>
    <mergeCell ref="C440:D440"/>
    <mergeCell ref="C441:D441"/>
    <mergeCell ref="C457:D457"/>
    <mergeCell ref="C458:D458"/>
    <mergeCell ref="E380:G380"/>
    <mergeCell ref="E452:G452"/>
    <mergeCell ref="A379:G379"/>
    <mergeCell ref="A372:G372"/>
    <mergeCell ref="A369:G369"/>
    <mergeCell ref="A319:G319"/>
    <mergeCell ref="C402:D402"/>
    <mergeCell ref="C435:D435"/>
    <mergeCell ref="C436:D436"/>
    <mergeCell ref="A453:I453"/>
    <mergeCell ref="C454:D454"/>
    <mergeCell ref="C399:D399"/>
    <mergeCell ref="C400:D400"/>
    <mergeCell ref="C401:D401"/>
    <mergeCell ref="C418:D418"/>
    <mergeCell ref="C419:D419"/>
    <mergeCell ref="C420:D420"/>
    <mergeCell ref="C421:D421"/>
    <mergeCell ref="C422:D422"/>
    <mergeCell ref="C423:D423"/>
    <mergeCell ref="C424:D424"/>
    <mergeCell ref="C414:D414"/>
    <mergeCell ref="C415:D415"/>
    <mergeCell ref="C416:D416"/>
    <mergeCell ref="C417:D417"/>
    <mergeCell ref="C439:D439"/>
    <mergeCell ref="A482:G482"/>
    <mergeCell ref="A483:G483"/>
    <mergeCell ref="C476:D476"/>
    <mergeCell ref="C477:D477"/>
    <mergeCell ref="C478:D478"/>
    <mergeCell ref="C459:D459"/>
    <mergeCell ref="C460:D460"/>
    <mergeCell ref="C461:D461"/>
    <mergeCell ref="C462:D462"/>
    <mergeCell ref="C463:D463"/>
    <mergeCell ref="C466:D466"/>
    <mergeCell ref="C472:D472"/>
    <mergeCell ref="C473:D473"/>
    <mergeCell ref="C474:D474"/>
    <mergeCell ref="C475:D475"/>
    <mergeCell ref="C481:D481"/>
    <mergeCell ref="C479:D479"/>
    <mergeCell ref="C480:D480"/>
    <mergeCell ref="C456:D456"/>
    <mergeCell ref="C358:D358"/>
    <mergeCell ref="C359:D359"/>
    <mergeCell ref="C360:D360"/>
    <mergeCell ref="C361:D361"/>
    <mergeCell ref="C362:D362"/>
    <mergeCell ref="C442:D442"/>
    <mergeCell ref="C443:D443"/>
    <mergeCell ref="A451:G451"/>
    <mergeCell ref="C363:D363"/>
    <mergeCell ref="C364:D364"/>
    <mergeCell ref="C365:D365"/>
    <mergeCell ref="C366:D366"/>
    <mergeCell ref="C425:D425"/>
    <mergeCell ref="C403:D403"/>
    <mergeCell ref="C404:D404"/>
    <mergeCell ref="C405:D405"/>
    <mergeCell ref="C406:D406"/>
    <mergeCell ref="C407:D407"/>
    <mergeCell ref="C408:D408"/>
    <mergeCell ref="C409:D409"/>
    <mergeCell ref="C410:D410"/>
    <mergeCell ref="C411:D411"/>
    <mergeCell ref="C412:D412"/>
    <mergeCell ref="C413:D413"/>
    <mergeCell ref="C297:D297"/>
    <mergeCell ref="C298:D298"/>
    <mergeCell ref="C302:D302"/>
    <mergeCell ref="C303:D303"/>
    <mergeCell ref="C304:D304"/>
    <mergeCell ref="C305:D305"/>
    <mergeCell ref="C306:D306"/>
    <mergeCell ref="C336:D336"/>
    <mergeCell ref="C337:D337"/>
    <mergeCell ref="C310:D310"/>
    <mergeCell ref="C311:D311"/>
    <mergeCell ref="C312:D312"/>
    <mergeCell ref="C313:D313"/>
    <mergeCell ref="C314:D314"/>
    <mergeCell ref="C315:D315"/>
    <mergeCell ref="C316:D316"/>
    <mergeCell ref="C299:D299"/>
    <mergeCell ref="C300:D300"/>
    <mergeCell ref="C307:D307"/>
    <mergeCell ref="C317:D317"/>
    <mergeCell ref="C321:D321"/>
    <mergeCell ref="C322:D322"/>
    <mergeCell ref="C323:D323"/>
    <mergeCell ref="C324:D324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C296:D296"/>
    <mergeCell ref="C256:D256"/>
    <mergeCell ref="C257:D257"/>
    <mergeCell ref="C258:D258"/>
    <mergeCell ref="C259:D259"/>
    <mergeCell ref="C320:I320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C272:D272"/>
    <mergeCell ref="C273:D273"/>
    <mergeCell ref="C301:D301"/>
    <mergeCell ref="C284:D284"/>
    <mergeCell ref="C285:D285"/>
    <mergeCell ref="C286:D286"/>
    <mergeCell ref="C287:D287"/>
    <mergeCell ref="C108:D108"/>
    <mergeCell ref="C109:D109"/>
    <mergeCell ref="C110:D110"/>
    <mergeCell ref="C117:D117"/>
    <mergeCell ref="C118:D118"/>
    <mergeCell ref="C119:D119"/>
    <mergeCell ref="C120:D120"/>
    <mergeCell ref="C121:D121"/>
    <mergeCell ref="C122:D122"/>
    <mergeCell ref="C111:D111"/>
    <mergeCell ref="C112:D112"/>
    <mergeCell ref="C113:D113"/>
    <mergeCell ref="C114:D114"/>
    <mergeCell ref="C115:D115"/>
    <mergeCell ref="C116:D116"/>
    <mergeCell ref="H1:I1"/>
    <mergeCell ref="C2:I2"/>
    <mergeCell ref="E4:I4"/>
    <mergeCell ref="G5:I5"/>
    <mergeCell ref="A6:I6"/>
    <mergeCell ref="C105:D105"/>
    <mergeCell ref="C106:D106"/>
    <mergeCell ref="C107:D107"/>
    <mergeCell ref="C99:D99"/>
    <mergeCell ref="C100:D100"/>
    <mergeCell ref="C101:D101"/>
    <mergeCell ref="C102:D102"/>
    <mergeCell ref="C103:D103"/>
    <mergeCell ref="C104:D104"/>
    <mergeCell ref="A7:I7"/>
    <mergeCell ref="C10:D10"/>
    <mergeCell ref="C11:D11"/>
    <mergeCell ref="A12:I12"/>
    <mergeCell ref="C13:I13"/>
    <mergeCell ref="A98:I98"/>
    <mergeCell ref="A97:G97"/>
    <mergeCell ref="B3:I3"/>
    <mergeCell ref="C130:D130"/>
    <mergeCell ref="C131:D131"/>
    <mergeCell ref="C132:D132"/>
    <mergeCell ref="C133:D133"/>
    <mergeCell ref="C134:D134"/>
    <mergeCell ref="C135:D135"/>
    <mergeCell ref="C123:D123"/>
    <mergeCell ref="C125:D125"/>
    <mergeCell ref="C126:D126"/>
    <mergeCell ref="C127:D127"/>
    <mergeCell ref="C128:D128"/>
    <mergeCell ref="C129:D129"/>
    <mergeCell ref="C124:D124"/>
    <mergeCell ref="C142:D142"/>
    <mergeCell ref="C143:D143"/>
    <mergeCell ref="C144:D144"/>
    <mergeCell ref="C145:D145"/>
    <mergeCell ref="C146:D146"/>
    <mergeCell ref="C147:D147"/>
    <mergeCell ref="C136:D136"/>
    <mergeCell ref="C137:D137"/>
    <mergeCell ref="C138:D138"/>
    <mergeCell ref="C139:D139"/>
    <mergeCell ref="C140:D140"/>
    <mergeCell ref="C141:D141"/>
    <mergeCell ref="C154:D154"/>
    <mergeCell ref="C155:D155"/>
    <mergeCell ref="C156:D156"/>
    <mergeCell ref="C157:D157"/>
    <mergeCell ref="C158:D158"/>
    <mergeCell ref="C159:D159"/>
    <mergeCell ref="C148:D148"/>
    <mergeCell ref="C149:D149"/>
    <mergeCell ref="C150:D150"/>
    <mergeCell ref="C151:D151"/>
    <mergeCell ref="C152:D152"/>
    <mergeCell ref="C153:D153"/>
    <mergeCell ref="C166:D166"/>
    <mergeCell ref="C167:D167"/>
    <mergeCell ref="C168:D168"/>
    <mergeCell ref="C169:D169"/>
    <mergeCell ref="C170:D170"/>
    <mergeCell ref="C171:D171"/>
    <mergeCell ref="C160:D160"/>
    <mergeCell ref="C161:D161"/>
    <mergeCell ref="C162:D162"/>
    <mergeCell ref="C163:D163"/>
    <mergeCell ref="C164:D164"/>
    <mergeCell ref="C165:D165"/>
    <mergeCell ref="C178:D178"/>
    <mergeCell ref="C179:D179"/>
    <mergeCell ref="C180:D180"/>
    <mergeCell ref="C181:D181"/>
    <mergeCell ref="C182:D182"/>
    <mergeCell ref="C183:D183"/>
    <mergeCell ref="C172:D172"/>
    <mergeCell ref="C173:D173"/>
    <mergeCell ref="C174:D174"/>
    <mergeCell ref="C175:D175"/>
    <mergeCell ref="C176:D176"/>
    <mergeCell ref="C177:D177"/>
    <mergeCell ref="C484:I484"/>
    <mergeCell ref="F485:I485"/>
    <mergeCell ref="C184:D184"/>
    <mergeCell ref="C185:D185"/>
    <mergeCell ref="C186:D186"/>
    <mergeCell ref="C187:D187"/>
    <mergeCell ref="C188:D188"/>
    <mergeCell ref="C189:D189"/>
    <mergeCell ref="C191:I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16:H216"/>
    <mergeCell ref="C223:D223"/>
    <mergeCell ref="C224:D224"/>
    <mergeCell ref="C225:D225"/>
    <mergeCell ref="C203:D203"/>
    <mergeCell ref="C204:D204"/>
    <mergeCell ref="C205:D205"/>
    <mergeCell ref="C206:D206"/>
    <mergeCell ref="C208:D208"/>
    <mergeCell ref="C209:D209"/>
    <mergeCell ref="C210:D210"/>
    <mergeCell ref="C211:D211"/>
    <mergeCell ref="C212:D212"/>
    <mergeCell ref="C207:D207"/>
    <mergeCell ref="C213:D213"/>
    <mergeCell ref="C276:I276"/>
    <mergeCell ref="C277:D277"/>
    <mergeCell ref="C278:D278"/>
    <mergeCell ref="C279:D279"/>
    <mergeCell ref="C280:D280"/>
    <mergeCell ref="C281:D281"/>
    <mergeCell ref="C282:D282"/>
    <mergeCell ref="C283:D283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17:D217"/>
    <mergeCell ref="C218:D218"/>
    <mergeCell ref="C219:D219"/>
    <mergeCell ref="C220:D220"/>
    <mergeCell ref="C221:D221"/>
    <mergeCell ref="C222:D222"/>
    <mergeCell ref="C274:D274"/>
    <mergeCell ref="C308:D308"/>
    <mergeCell ref="C309:D309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C333:D333"/>
    <mergeCell ref="C433:D433"/>
    <mergeCell ref="C434:D434"/>
    <mergeCell ref="C334:D334"/>
    <mergeCell ref="C335:D335"/>
    <mergeCell ref="C338:D338"/>
    <mergeCell ref="C339:D339"/>
    <mergeCell ref="C340:D340"/>
    <mergeCell ref="C341:D341"/>
    <mergeCell ref="C342:D342"/>
    <mergeCell ref="C343:D343"/>
    <mergeCell ref="C344:D344"/>
    <mergeCell ref="C345:D345"/>
    <mergeCell ref="C346:D346"/>
    <mergeCell ref="C347:D347"/>
    <mergeCell ref="C348:D348"/>
    <mergeCell ref="C349:D349"/>
    <mergeCell ref="C350:D350"/>
    <mergeCell ref="C352:D352"/>
    <mergeCell ref="C353:D353"/>
    <mergeCell ref="C351:D351"/>
    <mergeCell ref="C354:D354"/>
    <mergeCell ref="C355:D355"/>
    <mergeCell ref="C356:D356"/>
    <mergeCell ref="C357:D357"/>
    <mergeCell ref="C393:D393"/>
    <mergeCell ref="C394:D394"/>
    <mergeCell ref="C395:D395"/>
    <mergeCell ref="C396:D396"/>
    <mergeCell ref="C397:D397"/>
    <mergeCell ref="C437:D437"/>
    <mergeCell ref="C438:D438"/>
    <mergeCell ref="C398:D398"/>
    <mergeCell ref="C367:D367"/>
    <mergeCell ref="C368:D368"/>
    <mergeCell ref="C376:D376"/>
    <mergeCell ref="C378:D378"/>
    <mergeCell ref="C377:D377"/>
    <mergeCell ref="C370:I370"/>
    <mergeCell ref="C373:I373"/>
    <mergeCell ref="C371:D371"/>
    <mergeCell ref="C374:D374"/>
    <mergeCell ref="C426:D426"/>
    <mergeCell ref="C427:D427"/>
    <mergeCell ref="C428:D428"/>
    <mergeCell ref="C429:D429"/>
    <mergeCell ref="C430:D430"/>
    <mergeCell ref="C431:D431"/>
    <mergeCell ref="C432:D43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m0dm8tgkMVTmVBtYvBn+omTmlgqiOCeP5yY23rc4IKw=</DigestValue>
    </Reference>
    <Reference Type="http://www.w3.org/2000/09/xmldsig#Object" URI="#idOfficeObject">
      <DigestMethod Algorithm="http://www.w3.org/2001/04/xmlenc#sha256"/>
      <DigestValue>mjUUWnq1PGIP4sy//nkT+YbhbQKrEX9OoN+XeaM9wGo=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/5LVbvEjjEcL30U3AZ7PBCOegG9sQ54dGwRZx/O/pvA=</DigestValue>
    </Reference>
  </SignedInfo>
  <SignatureValue>JXihgEmU15jZljV8OTn88Y9v1C1Zc22oXI2NhH+N6g/jyksUVNjSeCgBMmotsfNlCN1OSNdKcTZW
gD+fqhXyAHLSIyhlid61kPzG4M0QU1x2uAyFESzaOFRWaIb7bxkGPkRDiaR4i38L+F4Niykvtd7K
GeClXQIrunvl/at5myOky09/T1bzci42LrlxLdfJLSKi/MS8U7zOiVgy9WU7kduK8UntIi9mmu//
B1JooD8ky5DnI7kBwWwtTQyvAmdYI9HeHbyXznTGE147GgGC6keHcvTmWwgmh19G6ktMeUIUeHDg
LBzPGmFpXin/NJcwm87G78IhllSQi6RPo2pPUQ==</SignatureValue>
  <KeyInfo>
    <X509Data>
      <X509Certificate>MIIFTDCCAzSgAwIBAgIIf/2etOFqHO4wDQYJKoZIhvcNAQELBQAwQjELMAkGA1UEBhMCQU0xEzARBgNVBAoMCkVLRU5HIENKU0MxCjAIBgNVBAUTATExEjAQBgNVBAMMCUNBIG9mIFJvQTAeFw0xNzAzMTMwNTU2MTNaFw0yNzAzMTMwNTU2MTNaMIGEMQswCQYDVQQGEwJBTTEfMB0GA1UEBAwW1YLViNWS1LzUu9WL1LHVhtWF1LHVhjEVMBMGA1UEKgwM1LHVkNS51YjVktWQMRYwFAYDVQQFEw0xMmQwYjU1YWM5MGE1MSUwIwYDVQQDDBxHSFVMSUpBTllBTiBBUlRVUiAxMzA4ODAwMzIwMIIBIjANBgkqhkiG9w0BAQEFAAOCAQ8AMIIBCgKCAQEAsxY3X+JKulAFU97/cjgc5cQCe/o+OgLg8+v+O5NkIs8c+yttLYpuOqpoxqN6LYVrmlCyOsv3mToigpyQxpe6wchNExaKxrkrcGuZDfdsX9hP4GTUENOqe5gG4pu77pyIpk8OQe/ihZzMOCVTv+Fmcmt1Oyzoegf+b0gRUGGEvBFZ0x3XHn2DEZR3wqcijKB+etX3PxwQtTgGG2PXQ3/VmBN4SFuzBAO+7Gar4285qYnMGbqrSSzwPeMNpAIe2mfwrXX+9ry5LKLjC3olCqDr6LAJSrEgvb//CLtTj/yIh0JYds6OVfZkjGHS6Qt9XFcu8TS68yYVavvQj7ee3LP5RQIDAQABo4IBATCB/jAzBggrBgEFBQcBAQQnMCUwIwYIKwYBBQUHMAGGF2h0dHA6Ly9vY3NwLnBraS5hbS9vY3NwMB0GA1UdDgQWBBRRLYucBtTGcJ8VgaP+gL7QQx8fHzAMBgNVHRMBAf8EAjAAMB8GA1UdIwQYMBaAFOnq8e4kIi4N/23YzITGNIzfXbJ5MDIGA1UdIAQrMCkwJwYEVR0gADAfMB0GCCsGAQUFBwIBFhF3d3cucGtpLmFtL3BvbGljeTA1BgNVHR8ELjAsMCqgKKAmhiRodHRwOi8vY3JsLnBraS5hbS9jaXRpemVuY2FfMjAxMy5jcmwwDgYDVR0PAQH/BAQDAgSwMA0GCSqGSIb3DQEBCwUAA4ICAQBi/zRRu97PtGSN7QBpenOWhdfdyjSgjTjPrJcexGpi1vsqdzNtl7FQiQOJ7RpwF27K7of9pB53bI7apKQdgoQaKpYUwwd0PzQ6fC8od72UWDWVJ3vlgRxbM7iuhoZNpmTLEZcJY5hVmO3sfTTZ3NxVL/b8uOBNdPkqpcd97ZBq3cqyAoMhKvpv5+gPTB69YQyqnzxmG3NotGBxx/huBw9gq+Al20MdGlbtly/ugSTzGX2EwF6LPNGphwnRsElBDf4kwCBM65IgZwJfsz+a9OAbs3sygNt4C1Ty1AABuVk5oshoAOpdX9oBdTmAF6sxmXxWIJ7dkZFUup3cKJgjXCR/j0ErESCkEio2QnOvdN6BOSvip5soKGhwtEtz2G9Fh3walVGJ62fF/3gkvFMqyVniekb4MyopwIf/RBWm+WqsL3r1NxqY4u28H/AS0iI+oR2CnJ8MFZmucFyMkh2pJv6gnH1g7LoXazX/4aelxit4txPeATnQU/Q7Y7Wv7KNoJMLXSG/+dc40KR8unrYQHjBOICX7w9qg4WwpbyKouVz2C7Pf5Y1AKsUaiQB0zOwbJ7wRXDaKeue/e/8lM2i4s+35bKYfBMYm/Ti4MDnKs9k4Fxobi6yB37ERNagtb0mWODqH423qaQWMe4hPx6E1+/m909kvn24stBkgm+8bOVdev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8e6d3myZoZc6JHKbx84+cc2s6Y3KQuvO+TBseCtcML4=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lmB766YmDy13eV0aSWjLpNehXTr3OQC49UMyxOp4OFA=</DigestValue>
      </Reference>
      <Reference URI="/xl/sharedStrings.xml?ContentType=application/vnd.openxmlformats-officedocument.spreadsheetml.sharedStrings+xml">
        <DigestMethod Algorithm="http://www.w3.org/2001/04/xmlenc#sha256"/>
        <DigestValue>6hlrsCPoIlulkm83PxWfhd/xhnyA213P2ncwFbQ6CgY=</DigestValue>
      </Reference>
      <Reference URI="/xl/styles.xml?ContentType=application/vnd.openxmlformats-officedocument.spreadsheetml.styles+xml">
        <DigestMethod Algorithm="http://www.w3.org/2001/04/xmlenc#sha256"/>
        <DigestValue>ZAixZiT9VTkNhQzhGCyQ6fDxHxBE8+Y+scgmGc34MzU=</DigestValue>
      </Reference>
      <Reference URI="/xl/theme/theme1.xml?ContentType=application/vnd.openxmlformats-officedocument.theme+xml">
        <DigestMethod Algorithm="http://www.w3.org/2001/04/xmlenc#sha256"/>
        <DigestValue>WXyZplyYRs4gwaxHakV2bwi9hJWAWOsAhG5XaTu1/pg=</DigestValue>
      </Reference>
      <Reference URI="/xl/workbook.xml?ContentType=application/vnd.openxmlformats-officedocument.spreadsheetml.sheet.main+xml">
        <DigestMethod Algorithm="http://www.w3.org/2001/04/xmlenc#sha256"/>
        <DigestValue>mh3CZWof3AXZ8heUB35JfY4N2cOqqjPwjy9rugz5bQY=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WXb4bCfYYaL+uzGLP9s7q36Crdvb/9uyIVbymY8dxGU=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2025-08-13T06:36:02Z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15.0</OfficeVersion>
          <ApplicationVersion>15.0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2025-08-13T06:36:02Z</xd:SigningTime>
          <xd:SigningCertificate>
            <xd:Cert>
              <xd:CertDigest>
                <DigestMethod Algorithm="http://www.w3.org/2001/04/xmlenc#sha256"/>
                <DigestValue>mBBghCPEiSxcrEFU7ZQRDtVPgqgyGTn7b++3FH4IcKo=</DigestValue>
              </xd:CertDigest>
              <xd:IssuerSerial>
                <X509IssuerName>CN=CA of RoA, SERIALNUMBER=1, O=EKENG CJSC, C=AM</X509IssuerName>
                <X509SerialNumber>9222702111637773550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2025-08-13T06:35:54Z</dcterms:modified>
</cp:coreProperties>
</file>