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54" i="1"/>
  <c r="G329"/>
  <c r="G333"/>
  <c r="G62"/>
  <c r="G142"/>
  <c r="G334" l="1"/>
  <c r="G325" l="1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257"/>
  <c r="G78" l="1"/>
  <c r="G79"/>
  <c r="G80"/>
  <c r="G77"/>
  <c r="G81" l="1"/>
  <c r="F69"/>
  <c r="F70"/>
  <c r="F71"/>
  <c r="F72"/>
  <c r="F73"/>
  <c r="F74"/>
  <c r="F75"/>
  <c r="F76"/>
  <c r="F67" l="1"/>
  <c r="F68"/>
  <c r="F65" l="1"/>
  <c r="F66"/>
  <c r="F64"/>
  <c r="F84" l="1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8"/>
  <c r="F139"/>
  <c r="F140"/>
  <c r="F141"/>
  <c r="F83"/>
  <c r="F14" l="1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13"/>
  <c r="F12" l="1"/>
  <c r="F134"/>
  <c r="F135"/>
  <c r="F136"/>
  <c r="F137"/>
</calcChain>
</file>

<file path=xl/sharedStrings.xml><?xml version="1.0" encoding="utf-8"?>
<sst xmlns="http://schemas.openxmlformats.org/spreadsheetml/2006/main" count="1173" uniqueCount="501">
  <si>
    <t>Հավելված 1</t>
  </si>
  <si>
    <t>ՀՀ կառավարության 2017թ. ապրիլի 13-ի թիվ 300-Ն որոշման</t>
  </si>
  <si>
    <t xml:space="preserve">&lt;&lt;Լոռու մարզային հոգենյարդաբանական դիսպանսեր&gt;&gt; ՊՓԲԸ-ի տնօրեն՝ </t>
  </si>
  <si>
    <t>____________________      Ա.Ա.Ղուլիջանյան</t>
  </si>
  <si>
    <t>2022թ. համար</t>
  </si>
  <si>
    <t>Պատվիրատու՝ &lt;&lt;Լոռու մարզային հոգենյարդաբանական դիսպանսեր&gt;&gt; ՊՓԲԸ</t>
  </si>
  <si>
    <t>N</t>
  </si>
  <si>
    <t>Միջանցիկ կոդը`ըստ CPV դասակարգման</t>
  </si>
  <si>
    <t>Գնման առարկայի անվանումը</t>
  </si>
  <si>
    <t>Գնման ձևը</t>
  </si>
  <si>
    <t>Չափման միավոր</t>
  </si>
  <si>
    <t>Միավորի նախահաշվային գինը /ՀՀ դրամ/</t>
  </si>
  <si>
    <t>Ընդանուր գումարը /հազ. դր./</t>
  </si>
  <si>
    <t>Քանակը</t>
  </si>
  <si>
    <t>1.ԱՊՐԱՆՔՆԵՐ</t>
  </si>
  <si>
    <t>ԳՀ</t>
  </si>
  <si>
    <t>դիազեպամ                                                                                             diazepam /n05ba01</t>
  </si>
  <si>
    <t>սրվակ</t>
  </si>
  <si>
    <t>հալոպերիդոլ                                                                                                            haloperidol /n05ad01</t>
  </si>
  <si>
    <t xml:space="preserve">ֆլուֆենազին (ֆլուֆենազինի դեկանոատ)/  n05ab02  </t>
  </si>
  <si>
    <t>ամպուլ</t>
  </si>
  <si>
    <t>մեթադոն (մեթադոնի հիդրոքլորիդ)</t>
  </si>
  <si>
    <t>շշիկ</t>
  </si>
  <si>
    <t>արիպիպրազոլ</t>
  </si>
  <si>
    <t xml:space="preserve">քվետիապին </t>
  </si>
  <si>
    <t>նիֆուրօքսազիդ</t>
  </si>
  <si>
    <t xml:space="preserve"> դեքստրոզ                                                                                                                                    dextrose</t>
  </si>
  <si>
    <t>պ/փ</t>
  </si>
  <si>
    <t>33661153</t>
  </si>
  <si>
    <t>դեքսամեթազոն (դեքսամեթազոն նատրիումի ֆոսֆատ)                                                                                                                                        dexamethasone (dexamethasone sodium phosphate)  a01ac02</t>
  </si>
  <si>
    <t>նիկեթամիդ</t>
  </si>
  <si>
    <t>նատրիումի քլորիդ</t>
  </si>
  <si>
    <t>պիրացետամ   piracetam N06BX03</t>
  </si>
  <si>
    <t>թիամին (թիամինի քլորիդ.)                                                                            thiamin (thiamin chlorid)   5%/1մլ / a11da01</t>
  </si>
  <si>
    <r>
      <t xml:space="preserve">թիամին (թիամինի հիդրոքլորիդ), պիրիդoքսին (պիրիդօքսինի հիդրոքլորիդ), ցիանոկոբալամին, </t>
    </r>
    <r>
      <rPr>
        <b/>
        <sz val="11"/>
        <color theme="1"/>
        <rFont val="GHEA Grapalat"/>
        <family val="3"/>
      </rPr>
      <t>լիդոկային (լիդոկայինի հիդրոքլորիդ)</t>
    </r>
  </si>
  <si>
    <t>ցիանոկոբալամին 1մլ/ b03ba01    B12</t>
  </si>
  <si>
    <t>նատրիումի քլորիդ, կալիումի քլորիդ, կալցիումի քլորիդ                                                                                    sodium chloride, potassium chloride, calcium chloride    Ռինգերի լուծույթ</t>
  </si>
  <si>
    <t>դրոտավերին (դրոտավերինի հիդրոքլորիդ)                                                                                                                        prenoxdiazine (prenoxdiazine hydrochloride) a03ad02</t>
  </si>
  <si>
    <t xml:space="preserve">մելդոնիում meldonium   C01EB            </t>
  </si>
  <si>
    <t>էսցիտալոպրամ (էսցիտալոպրամի օքսալատ)</t>
  </si>
  <si>
    <t>բիսոպրոլոլ (բիսոպրոլոլի ֆումարատ)</t>
  </si>
  <si>
    <t>նատրիումի քլորիդ, կալիումի քլորիդ, նատրիումի ցիտրատ, անջուր գլյուկոզ</t>
  </si>
  <si>
    <t>հատ</t>
  </si>
  <si>
    <t>ամինոֆիլին</t>
  </si>
  <si>
    <t>դեքստրան 40</t>
  </si>
  <si>
    <t>ամինոկապրոնաթթու</t>
  </si>
  <si>
    <t>էպինեֆրին (էպինեֆրինի հիդրոտարտրատ)</t>
  </si>
  <si>
    <t>քլորոպիրամին (քլորոպիրամինի հիդրոքլորիդ)</t>
  </si>
  <si>
    <t>ստրոֆանտին-G</t>
  </si>
  <si>
    <t>ատրոպին (ատրոպինի սուլֆատ)</t>
  </si>
  <si>
    <t>նիտրոգլիցերին</t>
  </si>
  <si>
    <t>նեոստիգմին (նեոստիգմինի մեթիլսուլֆատ)</t>
  </si>
  <si>
    <t>լիդոկային (լիդոկայինի հիդրոքլորիդ)                                                                              lidocaine (lidocaine hydrochloride)</t>
  </si>
  <si>
    <t>էթիլմեթիլհիդրօքսիպիրիդինի սուկցինատ</t>
  </si>
  <si>
    <t xml:space="preserve"> դիկլոֆենակ (դիկլոֆենակ նատրիում)</t>
  </si>
  <si>
    <t>սուլֆամեթօքսազոլ, տրիմեթոպրիմ</t>
  </si>
  <si>
    <t>ացետիլսալիցիլաթթու, մագնեզիումի հիդրօքսիդ</t>
  </si>
  <si>
    <t>ջուր ներարկման</t>
  </si>
  <si>
    <t>նատրիումի թիոսուլֆատ     sodium thiosulfate</t>
  </si>
  <si>
    <t>1</t>
  </si>
  <si>
    <t>33141159</t>
  </si>
  <si>
    <t>Ձեռնոց միանվագ, ոչ ստերիլ, N100</t>
  </si>
  <si>
    <t>ՄԱ</t>
  </si>
  <si>
    <t>2</t>
  </si>
  <si>
    <t>33141142</t>
  </si>
  <si>
    <t>Ներարկիչ միանվագ,  20 մլ, ասեղով</t>
  </si>
  <si>
    <t>3</t>
  </si>
  <si>
    <t>Ներարկիչ միանվագ,  5 մլ, ասեղով</t>
  </si>
  <si>
    <t>4</t>
  </si>
  <si>
    <t>33191520</t>
  </si>
  <si>
    <t>Համակարգ փոխներարկման</t>
  </si>
  <si>
    <t>5</t>
  </si>
  <si>
    <t>33141211</t>
  </si>
  <si>
    <t>Գլյուկոմետրի փեստ-երիզներ, N100</t>
  </si>
  <si>
    <t>տուփ</t>
  </si>
  <si>
    <t>6</t>
  </si>
  <si>
    <t>33621642</t>
  </si>
  <si>
    <t>կգ</t>
  </si>
  <si>
    <t>7</t>
  </si>
  <si>
    <t>33621641</t>
  </si>
  <si>
    <t>լիտր</t>
  </si>
  <si>
    <t>8</t>
  </si>
  <si>
    <t>9</t>
  </si>
  <si>
    <t>10</t>
  </si>
  <si>
    <t>24311721</t>
  </si>
  <si>
    <t>Ամոնիումի հիդրօքսիդ / Անուշադրի սպիրտ</t>
  </si>
  <si>
    <t>11</t>
  </si>
  <si>
    <t>33751100</t>
  </si>
  <si>
    <t>12</t>
  </si>
  <si>
    <t>13</t>
  </si>
  <si>
    <t>14</t>
  </si>
  <si>
    <t>15</t>
  </si>
  <si>
    <t>16</t>
  </si>
  <si>
    <t>33121180</t>
  </si>
  <si>
    <t>Արյան ճնշման ապարատ</t>
  </si>
  <si>
    <t>17</t>
  </si>
  <si>
    <t>33141212</t>
  </si>
  <si>
    <t>Նատրիի ցիտրատ</t>
  </si>
  <si>
    <t>18</t>
  </si>
  <si>
    <t>Քացախաթթու, 1,1 լիտր</t>
  </si>
  <si>
    <t>19</t>
  </si>
  <si>
    <t>Աղաթթու /ֆիքսանալ/ 1,0 լիտր</t>
  </si>
  <si>
    <t>20</t>
  </si>
  <si>
    <t>Ազոտական թթու, 1,4 լիտր</t>
  </si>
  <si>
    <t>21</t>
  </si>
  <si>
    <t>22</t>
  </si>
  <si>
    <t>Հաց</t>
  </si>
  <si>
    <t>Բուսական յուղ /ձեթ/</t>
  </si>
  <si>
    <t>Շաքարավազ</t>
  </si>
  <si>
    <t>Պանիր /Լոռի/</t>
  </si>
  <si>
    <t xml:space="preserve">Կարագ </t>
  </si>
  <si>
    <t>03211900</t>
  </si>
  <si>
    <t>Գարեձավար</t>
  </si>
  <si>
    <t>Մակարոնեղեն</t>
  </si>
  <si>
    <t>15811130</t>
  </si>
  <si>
    <t>Բուլկի</t>
  </si>
  <si>
    <t>Բրինձ</t>
  </si>
  <si>
    <t>Հնդկաձավար</t>
  </si>
  <si>
    <t>Հաճարաձավար</t>
  </si>
  <si>
    <t>15617000</t>
  </si>
  <si>
    <t>Ցորենաձավար</t>
  </si>
  <si>
    <t>03212200</t>
  </si>
  <si>
    <t>Ոլոռ</t>
  </si>
  <si>
    <t>03221117</t>
  </si>
  <si>
    <t>03221113</t>
  </si>
  <si>
    <t>Լոբի հատիկավոր</t>
  </si>
  <si>
    <t>15331153</t>
  </si>
  <si>
    <t>Ոսպ</t>
  </si>
  <si>
    <t>Մածուն</t>
  </si>
  <si>
    <t xml:space="preserve">Թթվասեր </t>
  </si>
  <si>
    <t>Կաթնաշոռ</t>
  </si>
  <si>
    <t>Ջեմ</t>
  </si>
  <si>
    <t>Կարտոֆիլ /1-ին կիսամյակ/</t>
  </si>
  <si>
    <t>15331161</t>
  </si>
  <si>
    <t>Սոխ /1-ին կիսամյակ/</t>
  </si>
  <si>
    <t>03221410</t>
  </si>
  <si>
    <t>Կաղամբ /1-ին կիսամյակ/</t>
  </si>
  <si>
    <t>03221110</t>
  </si>
  <si>
    <t>Գազար /1-ին կիսամյակ/</t>
  </si>
  <si>
    <t>15331163</t>
  </si>
  <si>
    <t>Ճակնդեղ /հունվարի 1-ից հունիսի 1-ը/</t>
  </si>
  <si>
    <t>Տոմատի մածուկ</t>
  </si>
  <si>
    <t>15111120</t>
  </si>
  <si>
    <t xml:space="preserve">Տավարի միս </t>
  </si>
  <si>
    <t>15111110</t>
  </si>
  <si>
    <t>Տավարի միս ոսկորոտ</t>
  </si>
  <si>
    <t>015112150</t>
  </si>
  <si>
    <t>Թռչնամիս /Հավի միս/</t>
  </si>
  <si>
    <t>Հավի կրծքամիս</t>
  </si>
  <si>
    <t>15119610</t>
  </si>
  <si>
    <t>Ձուկ իշխան</t>
  </si>
  <si>
    <t>Թեյ</t>
  </si>
  <si>
    <t>Աղ, կերակրի մանր</t>
  </si>
  <si>
    <t>03142510</t>
  </si>
  <si>
    <t>Հավի ձու</t>
  </si>
  <si>
    <t>15331167</t>
  </si>
  <si>
    <t>Մաղադանոս թարմ</t>
  </si>
  <si>
    <t>Համեմ թարմ</t>
  </si>
  <si>
    <t>Սամիթ թարմ</t>
  </si>
  <si>
    <t>Շոկոլադապատ կոնֆետ</t>
  </si>
  <si>
    <t>03222113</t>
  </si>
  <si>
    <t>Չամիչ</t>
  </si>
  <si>
    <t>Վաֆլի</t>
  </si>
  <si>
    <t>15821500</t>
  </si>
  <si>
    <t>Թխվածքաբլիթ</t>
  </si>
  <si>
    <t xml:space="preserve">Վարսակի փաթիլներ </t>
  </si>
  <si>
    <t>15623200</t>
  </si>
  <si>
    <t>Սպիտակաձավար</t>
  </si>
  <si>
    <t>15321200</t>
  </si>
  <si>
    <t>Կիսել</t>
  </si>
  <si>
    <t>Սխտոր</t>
  </si>
  <si>
    <t>15612160</t>
  </si>
  <si>
    <t>Ալյուր</t>
  </si>
  <si>
    <t>15811100</t>
  </si>
  <si>
    <t>Լավաշ</t>
  </si>
  <si>
    <t>15821400</t>
  </si>
  <si>
    <t>Պաքսիմատ</t>
  </si>
  <si>
    <t>Քացախ</t>
  </si>
  <si>
    <t>15871256</t>
  </si>
  <si>
    <t>Բիբար աղացած /սև/</t>
  </si>
  <si>
    <t>Բիբար աղացած /կարմիր/</t>
  </si>
  <si>
    <t>15871257</t>
  </si>
  <si>
    <t>Խմելի-սունելի</t>
  </si>
  <si>
    <t xml:space="preserve">Սոդա </t>
  </si>
  <si>
    <t>03142100</t>
  </si>
  <si>
    <t xml:space="preserve">Մեղր  </t>
  </si>
  <si>
    <t>15332230</t>
  </si>
  <si>
    <t>Մուրաբա</t>
  </si>
  <si>
    <t>03212210</t>
  </si>
  <si>
    <t>Մասուր չորցված</t>
  </si>
  <si>
    <t>Հեռախոս</t>
  </si>
  <si>
    <t>Խողովակ PPR-Al-PERT KALDO 20/3մմ/</t>
  </si>
  <si>
    <t>մետր</t>
  </si>
  <si>
    <t>Կցամ. խող.PPR S20*20 100/1600</t>
  </si>
  <si>
    <t>Կցամ. խող.PPR S20*20 50/1100</t>
  </si>
  <si>
    <t>Ամրակ խողովակի պլ. Kaldo KS -20/100</t>
  </si>
  <si>
    <t>Փոխանցիչ /переходник/ GA 2824  F1*M1/2</t>
  </si>
  <si>
    <t>Կցամ. խող.PPR S20*1/2F ամերիկ 10/250</t>
  </si>
  <si>
    <t>39831243</t>
  </si>
  <si>
    <t>Լվացքի փոշի ավտոմատ</t>
  </si>
  <si>
    <t>33761000</t>
  </si>
  <si>
    <t>Զուգարանի թուղթ, ռուլոնով</t>
  </si>
  <si>
    <t>39831240</t>
  </si>
  <si>
    <t>Սպիտակեցնող հեղուկ լվացքի /ժավելի սպիրտ/</t>
  </si>
  <si>
    <t>Ձեռքի օճառ հեղուկ</t>
  </si>
  <si>
    <t>33711480</t>
  </si>
  <si>
    <t>Ձեռքի օճառ, 100 գր</t>
  </si>
  <si>
    <t>33711310</t>
  </si>
  <si>
    <t>Շամպուն, 0,5 լ</t>
  </si>
  <si>
    <t>Օճառ ոջիլի</t>
  </si>
  <si>
    <t>39831210</t>
  </si>
  <si>
    <t>Հեղուկ աման լվանալու, 0,5 լ</t>
  </si>
  <si>
    <t>Հեղուկ աման լվանալու, 5 լ</t>
  </si>
  <si>
    <t>39831100</t>
  </si>
  <si>
    <t>Հեղուկ պատուհան մաքրելու համար, 0,5 լ</t>
  </si>
  <si>
    <t>Լեղակ լվացքի /ավտ.մեք./</t>
  </si>
  <si>
    <t>Սպիտակեցնող հեղուկ լվացքի</t>
  </si>
  <si>
    <t>39831278</t>
  </si>
  <si>
    <t>Սպասք մաքրող փոշի</t>
  </si>
  <si>
    <t>39221490</t>
  </si>
  <si>
    <t>Միլ կաթսա մաքրելու համար</t>
  </si>
  <si>
    <t>Սպունգ աման լվանալու</t>
  </si>
  <si>
    <t>39811300</t>
  </si>
  <si>
    <t>Հոտազերծիչ /աէրոզոլ/</t>
  </si>
  <si>
    <t>39831247</t>
  </si>
  <si>
    <t>Հեղուկ սանհանգույց մաքրելու համար</t>
  </si>
  <si>
    <t>39513200</t>
  </si>
  <si>
    <t>Անձեռոցիկ</t>
  </si>
  <si>
    <t>33761400</t>
  </si>
  <si>
    <t>18421130</t>
  </si>
  <si>
    <t>Ձեռնոց ռետինե տնտ.</t>
  </si>
  <si>
    <t>զույգ</t>
  </si>
  <si>
    <t>33711470</t>
  </si>
  <si>
    <t>Փրփուր սափրվելու համար</t>
  </si>
  <si>
    <t>տուբ</t>
  </si>
  <si>
    <t>Ածելիի սայրեր սափրվելու համար, 10</t>
  </si>
  <si>
    <t>39835000</t>
  </si>
  <si>
    <t>Ձող հատակ մաքրելու համար</t>
  </si>
  <si>
    <t>39831283</t>
  </si>
  <si>
    <t>Լաթ հատակ մաքրելու համար</t>
  </si>
  <si>
    <t>Լվացող միջոց գորգերի համար</t>
  </si>
  <si>
    <t>39831282</t>
  </si>
  <si>
    <t>Կտոր սեղանը մաքրելու համար</t>
  </si>
  <si>
    <t>39221480</t>
  </si>
  <si>
    <t>Խոզանակ զուգարան մաքրելու</t>
  </si>
  <si>
    <t>39224332</t>
  </si>
  <si>
    <t>Դույլ ցինկապատ, չժանգոտող</t>
  </si>
  <si>
    <t>19642100</t>
  </si>
  <si>
    <t>Սփռոց պոլիէթիլենային</t>
  </si>
  <si>
    <t>Վարագույր պոլիէթիլենային</t>
  </si>
  <si>
    <t>19641000</t>
  </si>
  <si>
    <t>Պոլիէթիլենային պարկ, N 30</t>
  </si>
  <si>
    <t>31531210</t>
  </si>
  <si>
    <t>Լուսադիոդային լամպ</t>
  </si>
  <si>
    <t>31531220</t>
  </si>
  <si>
    <t>31531300</t>
  </si>
  <si>
    <t>44521120</t>
  </si>
  <si>
    <t>Փական դռան ներդրովի, 90*145</t>
  </si>
  <si>
    <t>44521170</t>
  </si>
  <si>
    <t>Փական դռան կախովի</t>
  </si>
  <si>
    <t>44521150</t>
  </si>
  <si>
    <t>Փական պահարանի ներդրովի</t>
  </si>
  <si>
    <t>44521200</t>
  </si>
  <si>
    <t>Դռան փականի միջուկ</t>
  </si>
  <si>
    <t>44531130</t>
  </si>
  <si>
    <t>Փայտի պտուտակներ</t>
  </si>
  <si>
    <t>24911200</t>
  </si>
  <si>
    <t>Սոսինձ էմուլսիա</t>
  </si>
  <si>
    <t>31651400</t>
  </si>
  <si>
    <t>Մեկուսիչ ժապավեն պոլիէթիլենային</t>
  </si>
  <si>
    <t>30192232</t>
  </si>
  <si>
    <t>Սկոթչ թղթե, 5*10 սմ</t>
  </si>
  <si>
    <t>31684400</t>
  </si>
  <si>
    <t>Էլ. վարդակ, անջատիչ</t>
  </si>
  <si>
    <t>Խրոց</t>
  </si>
  <si>
    <t>31441000</t>
  </si>
  <si>
    <t>Մարտկոց ջրատաքացուցիչի</t>
  </si>
  <si>
    <t>31442000</t>
  </si>
  <si>
    <t>Մարտկոց ժամացույցի</t>
  </si>
  <si>
    <t>42131490</t>
  </si>
  <si>
    <t>Սիֆոն լվացարանի</t>
  </si>
  <si>
    <t>42131470</t>
  </si>
  <si>
    <t>Ջրի ծորակի պահեստամասեր</t>
  </si>
  <si>
    <t>44411110</t>
  </si>
  <si>
    <t>Ծորակ ջրի</t>
  </si>
  <si>
    <t>Բաղնիքի ցնցուղ</t>
  </si>
  <si>
    <t>44411740</t>
  </si>
  <si>
    <t>Զուգարանակոնքի պահեստամասերի հավաքածու</t>
  </si>
  <si>
    <t>Ներկ էմալե</t>
  </si>
  <si>
    <t>Վրձին ներկլարարական</t>
  </si>
  <si>
    <t>44511220</t>
  </si>
  <si>
    <t>Ներկագլանակ</t>
  </si>
  <si>
    <t>44831500</t>
  </si>
  <si>
    <t>Լուծիչ, 0,5 լ</t>
  </si>
  <si>
    <t>Բանվորական ձեռնոց</t>
  </si>
  <si>
    <t>39836000</t>
  </si>
  <si>
    <t>Ավել</t>
  </si>
  <si>
    <t>Ավել պոլիպրոպենային</t>
  </si>
  <si>
    <t>30192121</t>
  </si>
  <si>
    <t>Գրիչ</t>
  </si>
  <si>
    <t>Ñ³ï</t>
  </si>
  <si>
    <t>Գրիչ գելային</t>
  </si>
  <si>
    <t>30192130</t>
  </si>
  <si>
    <t>Մատիտ</t>
  </si>
  <si>
    <t>30192100</t>
  </si>
  <si>
    <t>Ռետին</t>
  </si>
  <si>
    <t>30192133</t>
  </si>
  <si>
    <t>Սրիչ</t>
  </si>
  <si>
    <t>30192710</t>
  </si>
  <si>
    <t>Սոսինձ չոր 22 գր</t>
  </si>
  <si>
    <t>30192930</t>
  </si>
  <si>
    <t>Սպիտակեցնող գրիչ /շտրիխ</t>
  </si>
  <si>
    <t>39292510</t>
  </si>
  <si>
    <t>Քանոն փայտե, 30 սմ</t>
  </si>
  <si>
    <t>30199230</t>
  </si>
  <si>
    <t>Ծրար նամակի /115*225/</t>
  </si>
  <si>
    <t>30192210</t>
  </si>
  <si>
    <t>Կպչուն ժապավեն</t>
  </si>
  <si>
    <t>փաթեթ</t>
  </si>
  <si>
    <t>30192230</t>
  </si>
  <si>
    <t>Կպչուն ժապավեն 2-կողմանի</t>
  </si>
  <si>
    <t>Ամրակ</t>
  </si>
  <si>
    <t>30197120</t>
  </si>
  <si>
    <t>Կոճգամ մետաղական</t>
  </si>
  <si>
    <t xml:space="preserve">Կոճգամ </t>
  </si>
  <si>
    <t>ïáõ÷</t>
  </si>
  <si>
    <t>30197322</t>
  </si>
  <si>
    <t>Կարիչ /ստեպլեր/</t>
  </si>
  <si>
    <t>30197112</t>
  </si>
  <si>
    <t>Կարիչի մետաղալարե կապեր /10/</t>
  </si>
  <si>
    <t>30197100</t>
  </si>
  <si>
    <t>Կարիչի մետաղալարե կապեր /26/6/</t>
  </si>
  <si>
    <t>Թուղթ նշումների համար</t>
  </si>
  <si>
    <t>30192114</t>
  </si>
  <si>
    <t>Թանաք կնիքի համար</t>
  </si>
  <si>
    <t>30192111</t>
  </si>
  <si>
    <t>Բարձիկ թանաքի</t>
  </si>
  <si>
    <t>22851200</t>
  </si>
  <si>
    <t>Թղթապանակ կոճգամով Ա4</t>
  </si>
  <si>
    <t>Թղթապանակ կոճգամով մեծ</t>
  </si>
  <si>
    <t>23</t>
  </si>
  <si>
    <t>Թղթապանակ</t>
  </si>
  <si>
    <t>24</t>
  </si>
  <si>
    <t>30197231</t>
  </si>
  <si>
    <t>Թղթապանակ ֆայլ 40 մկր</t>
  </si>
  <si>
    <t>25</t>
  </si>
  <si>
    <t>Թղթապանակ ֆայլ 60 մկր</t>
  </si>
  <si>
    <t>26</t>
  </si>
  <si>
    <t>22851100</t>
  </si>
  <si>
    <t>Արագակար պոլիմերային</t>
  </si>
  <si>
    <t>27</t>
  </si>
  <si>
    <t>30197622</t>
  </si>
  <si>
    <t>Թուղո գրելու Ա4, 80 գր</t>
  </si>
  <si>
    <t>28</t>
  </si>
  <si>
    <t>30192740</t>
  </si>
  <si>
    <t>Թուղթ գունավոր Ա4 80 գր</t>
  </si>
  <si>
    <t>29</t>
  </si>
  <si>
    <t>30192350</t>
  </si>
  <si>
    <t>Թուղթ ՀԴՄ-ի</t>
  </si>
  <si>
    <t>30</t>
  </si>
  <si>
    <t>22811170</t>
  </si>
  <si>
    <t>Թուղթ նշումների համար, կպչուն</t>
  </si>
  <si>
    <t>31</t>
  </si>
  <si>
    <t>30199430</t>
  </si>
  <si>
    <t>32</t>
  </si>
  <si>
    <t>35121160</t>
  </si>
  <si>
    <t>Գնապիտակ կպչուն</t>
  </si>
  <si>
    <t>33</t>
  </si>
  <si>
    <t>39263100</t>
  </si>
  <si>
    <t>Կազմ գրքերի</t>
  </si>
  <si>
    <t>34</t>
  </si>
  <si>
    <t>Էջանիշ կպչուն</t>
  </si>
  <si>
    <t>35</t>
  </si>
  <si>
    <t>Ընդգծիչ /մարկեր/</t>
  </si>
  <si>
    <t>36</t>
  </si>
  <si>
    <t>30141200</t>
  </si>
  <si>
    <t>Հաշվիչ էլ.</t>
  </si>
  <si>
    <t>37</t>
  </si>
  <si>
    <t>30237200</t>
  </si>
  <si>
    <t>Քարտրիջ,Laser Jet 1022,,</t>
  </si>
  <si>
    <t>38</t>
  </si>
  <si>
    <t>Քարտրիջ,Canon 712  ,,</t>
  </si>
  <si>
    <t>39</t>
  </si>
  <si>
    <t>Քարտրիջ,  ,,Canon 325 Starter</t>
  </si>
  <si>
    <t>2.ԱՇԽԱՏԱՆՔՆԵՐ</t>
  </si>
  <si>
    <t>2.1  Տպագրական աշխատանքներ</t>
  </si>
  <si>
    <t>22451240</t>
  </si>
  <si>
    <t>ä³Ñ³Ýç³·Çñ A5 2 ÏáÕÙ.</t>
  </si>
  <si>
    <t>ä³Ñ³Ýç³·Çñ A4 1ÏáÕÙ.</t>
  </si>
  <si>
    <t>ìÇ×³Ï. ù³ñï ëï³ó. A4 1ÏáÕÙ.</t>
  </si>
  <si>
    <t>ìÇ×³Ï. ù³ñï ³Ùµ. A5 1ÏáÕÙ.</t>
  </si>
  <si>
    <t>àõÕ»·Çñ É³µáñ. A4 1ÏáÕÙ.</t>
  </si>
  <si>
    <t>Â»ñÃÇÏ ç»ñÙ.A4 2ÏáÕÙ.</t>
  </si>
  <si>
    <t>Ø³Ñ×³Ï. ýáÝ¹ A4 2ÏáÕÙ.</t>
  </si>
  <si>
    <t>Â»ñÃÇÏ Çñ³½»ÏÙ³Ý A4 1ÏáÕÙ.</t>
  </si>
  <si>
    <t>ø³Õí³ÍùÇ Ó¨ A4 2ÏáÕÙ.</t>
  </si>
  <si>
    <t>¸ÇÙáõÙÇ Ó¨ ³Ùµ. A5 1ÏáÕÙ.</t>
  </si>
  <si>
    <t>¸ÇÙáõÙÇ Ó¨ ÑÇí. A5 1ÏáÕÙ.</t>
  </si>
  <si>
    <t>Â»ñÃÇÏ ×ßïí³Í ³Ëï. A6 1ÏáÕÙ.</t>
  </si>
  <si>
    <t>àõÕ»·Çñ ÑÇí. A5 1ÏáÕÙ.</t>
  </si>
  <si>
    <t>Ä³Ù³Ý³Ï³ï³Ëï. Ó¨,³Ùµ. A3 2ÏáÕÙ.</t>
  </si>
  <si>
    <t>Ä³Ù³Ý³Ï³ï³Ëï. Ó¨,ÑÇí. A3 1ÏáÕÙ.</t>
  </si>
  <si>
    <t>Ä³Ù³Ý³Ï³óáõÛó ÑÇí. A3 1ÏáÕÙ.</t>
  </si>
  <si>
    <t>¸»Õ³ïáÙë Ñ³Ù³ñ. A5 1ÏáÕÙ.</t>
  </si>
  <si>
    <t>¸»Õ³ïáÙë Ñ³Ù³ñ. A5 2ÏáÕÙ.</t>
  </si>
  <si>
    <t>²ÝÏ»ï³ 15Ã.</t>
  </si>
  <si>
    <t>²ÝÏ»ï³ 30Ã.</t>
  </si>
  <si>
    <t>²ÝÏ»ï³ÛÇ ÙÇçáõÏ A3</t>
  </si>
  <si>
    <t>Â»ñÃÇÏ Ù»½Ç ùÝÝ. A6 1ÏáÕÙ.</t>
  </si>
  <si>
    <t>Â»ñÃÇÏ ³ñÛ³Ý ùÝÝ. A6 1ÏáÕÙ.</t>
  </si>
  <si>
    <t>ä³ïíÇñ³Ã»ñÃ A5 1ÏáÕÙ.</t>
  </si>
  <si>
    <t xml:space="preserve">ՄՓԲ  ëï³óáÕ ÑÇí³Ý¹Ç Ýß. Ã»ñÃÇÏ A4 1ÏáÕÙ.                    </t>
  </si>
  <si>
    <t>ÐÇí³Ý¹. µÅßÏ. Í³é. Ñ³ßÙ³éÙ³Ý Ó¨, A4 2ÏáÕÙ.</t>
  </si>
  <si>
    <t>ÎïñáÝ A8 2ÏáÕÙ.</t>
  </si>
  <si>
    <t>¸ñ³Ù³ñÏÕÇ ûñ¹»ñ /»ÉùÇ ¨ ÙáõïùÇ/</t>
  </si>
  <si>
    <t>ïñó³Ï</t>
  </si>
  <si>
    <t>¸»Õ. Ñ³ßí»ïí., ÑÇí. /Ձև 3/  A4 2ÏáÕÙ.</t>
  </si>
  <si>
    <t>¸»Õáñ³ÛùÇ Ñ³ßí»ïí. Ó¨,  A4 2ÏáÕÙ.</t>
  </si>
  <si>
    <t>´É³ÝÏ ¹ñáßÙ.  A4 1ÏáÕÙ.</t>
  </si>
  <si>
    <t>Ø»ÝÛáõ-å³Ñ³Ýç³·Çñ A4 1ÏáÕÙ.</t>
  </si>
  <si>
    <t xml:space="preserve">Ø»ÝÛáõ ûñí³ </t>
  </si>
  <si>
    <t>ä³Ñ³Ýç³·Çñ ÑÇí. ù³Ý³ÏÇ A8 1ÏáÕÙ.</t>
  </si>
  <si>
    <t>ÎïñáÝ í×³ñÙ³Ý A7 1ÏáÕÙ.</t>
  </si>
  <si>
    <t>22451241</t>
  </si>
  <si>
    <t xml:space="preserve"> Ø³ïÛ³Ý Ïáßï Ï³½Ùáí /դրամարկղ./</t>
  </si>
  <si>
    <t>Æñ³½»ÏÙ³Ý Ã»ñÃÇÏ,  A4 1ÏáÕÙ.</t>
  </si>
  <si>
    <t>Üß³Ý³ÏÙ³Ý Ã»ñÃÇÏ,  A4 2ÏáÕÙ.</t>
  </si>
  <si>
    <t>ä³ïÙ³·ñÇ ÙÇçáõÏ,   A4 2ÏáÕÙ.</t>
  </si>
  <si>
    <t>Ð³ßí»ïíáõÃÛ³Ý Ó¨ , A4 2ÏáÕÙ., Ò¨ 0001</t>
  </si>
  <si>
    <t>àõÕ»·Çñ ´êöÐ, 18ï. ¨ µ³ñÓñ,  A4 2ÏáÕÙ.</t>
  </si>
  <si>
    <t>´ÅÇßÏÝ»ñÇ ³ÝÑ³ï³Ï³Ý Ýß³Ý. µÉ³ÝÏ,  A5 1ÏáÕÙ.</t>
  </si>
  <si>
    <t>ä³ïÙ³·Çñ ÑÇí³Ý¹., 12Ã»ñÃ</t>
  </si>
  <si>
    <t>Ø³ïÛ³Ý ÝÛáõÃ. Ñ³ßí³éÙ³Ý, 100Ã»ñÃ</t>
  </si>
  <si>
    <t>39263200</t>
  </si>
  <si>
    <t>Ø³ïÛ³Ý »ÉÇóÇ Ï³ñ³Í, 100Ã.</t>
  </si>
  <si>
    <t>Ø³ïÛ³Ý ÙïÇóÇ Ï³ñ³Í, 80Ã.</t>
  </si>
  <si>
    <t>Ø³ïÛ³Ý Ï³ñ³Í, 100Ã.</t>
  </si>
  <si>
    <t>Ø³ïÛ³Ý Ï³ñ³Í, 150Ã.</t>
  </si>
  <si>
    <t>Ø³ïÛ³Ý Ï³ñ³Í, 150Ã. /Ø»Ã³¹áÝ/</t>
  </si>
  <si>
    <t>Ø³ïÛ³Ý Ï³ñ³Í, 100Ã. /Ø»Ã³¹áÝ/</t>
  </si>
  <si>
    <t>Ø³ïÛ³Ý Ï³ñ³Í, 90Ã.</t>
  </si>
  <si>
    <t>Ø³ïÛ³Ý Ï³ñ³Í, 60Ã.</t>
  </si>
  <si>
    <t>Ø³ïÛ³Ý Ï³ñ³Í, 50Ã.</t>
  </si>
  <si>
    <t>¶Çñù ³ßË³ï³í³ñÓÇ</t>
  </si>
  <si>
    <t>¶ñ³ë»ÝÛ³Ï³ÛÇÝ ·Çñù, 70Ã.</t>
  </si>
  <si>
    <t>²ñ³·³Ï³ñ ÃÕÃ»</t>
  </si>
  <si>
    <t>¶Çñù ëÝÝ¹Ç Ñ³ßí³éÙ³Ý, 100 ¿ç</t>
  </si>
  <si>
    <t>79521100</t>
  </si>
  <si>
    <t>ä³ï×»Ý³Ñ³ÝáõÙ A4</t>
  </si>
  <si>
    <t>ä³ï×»Ý³Ñ³ÝáõÙ A3</t>
  </si>
  <si>
    <t xml:space="preserve">¶Çñù Ñ³ßí³éÙ³Ý, 150¿ç, Ï³ñ³Í </t>
  </si>
  <si>
    <t>¶Çñù ï³µ»ÉÇ, 24 Ã»ñÃ,</t>
  </si>
  <si>
    <t>Ø³ïÛ³Ý ëÝÝ¹Ç áñ³ÏÇ ÑëÏáÕ., 100 ¿ç</t>
  </si>
  <si>
    <t>Ø³ïÛ³Ý µÅßÏ. ¹»Õ³ïáÙë»ñÇ Ñ³ßí³éÙ³Ý, 100 ¿ç, Ï³ñ³Í</t>
  </si>
  <si>
    <t>¶Çñù ÑÇí³Ý¹Ý»ñÇ Ñ³×³Ë. Ñ³ßí³éÙ³Ý, 100 ¿ç, Ï³ñ³Í</t>
  </si>
  <si>
    <t xml:space="preserve">¶Æñù Ñ³ßí³å³Ñ³Ï³Ý </t>
  </si>
  <si>
    <t>¶Æñù ·ÉË³íáñ, 150 ¿ç</t>
  </si>
  <si>
    <t>50321200</t>
  </si>
  <si>
    <t>ø³ñÃñÇçÝ»ñÇ ÉÇóù³íáñáõÙ,í»ñ³Ýáñá·áõÙ</t>
  </si>
  <si>
    <t xml:space="preserve">¶ñùÇ Ï³½ÙáõÙ </t>
  </si>
  <si>
    <t>2.2  Այլ աշխատանքներ</t>
  </si>
  <si>
    <t>71241200</t>
  </si>
  <si>
    <t xml:space="preserve">Նախագծա-նախահաշվային աշխատանքներ աշխատանքներ </t>
  </si>
  <si>
    <t>45221142</t>
  </si>
  <si>
    <t xml:space="preserve">Շենքի  մասնակի վերանորոգման աշխատանքներ    </t>
  </si>
  <si>
    <t>3.ԾԱՌԱՅՈՒԹՅՈւՆՆԵՐ</t>
  </si>
  <si>
    <t>50531140</t>
  </si>
  <si>
    <t>Փորձաքննության ծառայություններ</t>
  </si>
  <si>
    <t>Գնումների համակարգող՝  Հ.Հովսեփյան</t>
  </si>
  <si>
    <t>հեռ. /096/ 695-795</t>
  </si>
  <si>
    <t xml:space="preserve">մագնեզիումի սուլֆատ/a06ad04 </t>
  </si>
  <si>
    <t>դ/հ</t>
  </si>
  <si>
    <t xml:space="preserve">ռիսպերիդոն            risperidone            N05AX08 </t>
  </si>
  <si>
    <t>ամպ</t>
  </si>
  <si>
    <t>դ/պ</t>
  </si>
  <si>
    <t>օլանզապին                                                                                   olanzapine N05AH03</t>
  </si>
  <si>
    <t xml:space="preserve"> դեքստրոզ (դեքստրոի մոնոհիդրատ)                                                                                                                                     dextrose (dextrose monohydrate)</t>
  </si>
  <si>
    <t>փաթ</t>
  </si>
  <si>
    <t>կլոզապին                                                                               clozapine N05AH02</t>
  </si>
  <si>
    <t xml:space="preserve">լևոմեպրոմազին / N05AA02  </t>
  </si>
  <si>
    <t>տրիֆլուոպերազին (տրիֆլուոպերազինի հիդրոքլորիդ)  trifluoperazine (trifluoperazine hydrochloride) N05AB06</t>
  </si>
  <si>
    <t>տրիհեքսիֆենիդիլ (տրիհեքսիֆենիդիլի հիդրոքլորիդ)</t>
  </si>
  <si>
    <t>կարբամազեպին                                                                                            carbamazepine /n03af01</t>
  </si>
  <si>
    <t>15421100</t>
  </si>
  <si>
    <t>Ä³í»É §êáÉÇ¹¦, N 300</t>
  </si>
  <si>
    <t>²Ëï³Ñ³ÝÇã Ëï³ÝÛáõÃ §êáõñý³ÝÇáë¦</t>
  </si>
  <si>
    <t>Ձեռքերի ախտահանիչ</t>
  </si>
  <si>
    <t>Տակդիր մեկանգամյա  &lt;&lt;L&gt;&gt; չափի, N30</t>
  </si>
  <si>
    <t>Ջրածնի պերօքսիդ, 3%</t>
  </si>
  <si>
    <t>Դիմակ միանվագ երկշերտանի</t>
  </si>
  <si>
    <t xml:space="preserve">  ԳՆՈւՄՆԵՐԻ  ՊԼԱՆ</t>
  </si>
  <si>
    <t>1.1 Դեղորայք</t>
  </si>
  <si>
    <t>1.2 Բժշկական նշանակության պարագաներ և նյութեր</t>
  </si>
  <si>
    <t>1.3 Սննդամթերք</t>
  </si>
  <si>
    <t>1.4 Տարբեր ապրանքներ</t>
  </si>
  <si>
    <t xml:space="preserve">1.5 Lվացող, մաքրող միջոցների և տնտեսական ապրանքների </t>
  </si>
  <si>
    <t>1.6 Գրենական պիտույքներ և գրասենյակային նյութեր</t>
  </si>
  <si>
    <t>30197101</t>
  </si>
  <si>
    <t>71521100</t>
  </si>
  <si>
    <t>Տեխնիկական վերահսկողությունների ծառայություն</t>
  </si>
  <si>
    <t>Ընդամենը՝</t>
  </si>
</sst>
</file>

<file path=xl/styles.xml><?xml version="1.0" encoding="utf-8"?>
<styleSheet xmlns="http://schemas.openxmlformats.org/spreadsheetml/2006/main">
  <numFmts count="1">
    <numFmt numFmtId="164" formatCode="0.0"/>
  </numFmts>
  <fonts count="33">
    <font>
      <sz val="11"/>
      <color theme="1"/>
      <name val="Calibri"/>
      <family val="2"/>
      <charset val="204"/>
      <scheme val="minor"/>
    </font>
    <font>
      <sz val="11"/>
      <color theme="1"/>
      <name val="GHEA Grapalat"/>
      <family val="3"/>
    </font>
    <font>
      <sz val="9"/>
      <color theme="1"/>
      <name val="GHEA Grapalat"/>
      <family val="3"/>
    </font>
    <font>
      <sz val="10"/>
      <name val="Arial"/>
      <family val="2"/>
      <charset val="204"/>
    </font>
    <font>
      <b/>
      <sz val="10"/>
      <name val="GHEA Grapalat"/>
      <family val="3"/>
    </font>
    <font>
      <b/>
      <sz val="12"/>
      <name val="GHEA Grapalat"/>
      <family val="3"/>
    </font>
    <font>
      <b/>
      <sz val="11"/>
      <name val="GHEA Grapalat"/>
      <family val="3"/>
    </font>
    <font>
      <b/>
      <sz val="9"/>
      <name val="GHEA Grapalat"/>
      <family val="3"/>
    </font>
    <font>
      <sz val="10"/>
      <name val="GHEA Grapalat"/>
      <family val="3"/>
    </font>
    <font>
      <sz val="9"/>
      <name val="GHEA Grapalat"/>
      <family val="3"/>
    </font>
    <font>
      <sz val="8"/>
      <name val="GHEA Grapalat"/>
      <family val="3"/>
    </font>
    <font>
      <sz val="9"/>
      <color rgb="FF000000"/>
      <name val="GHEA Grapalat"/>
      <family val="3"/>
    </font>
    <font>
      <b/>
      <sz val="11"/>
      <color theme="1"/>
      <name val="GHEA Grapalat"/>
      <family val="3"/>
    </font>
    <font>
      <sz val="9"/>
      <name val="Arial Armenian"/>
      <family val="2"/>
    </font>
    <font>
      <sz val="10"/>
      <color theme="1"/>
      <name val="GHEA Grapalat"/>
      <family val="3"/>
    </font>
    <font>
      <sz val="9"/>
      <color indexed="8"/>
      <name val="GHEA Grapalat"/>
      <family val="3"/>
    </font>
    <font>
      <sz val="10"/>
      <color indexed="8"/>
      <name val="GHEA Grapalat"/>
      <family val="3"/>
    </font>
    <font>
      <b/>
      <sz val="8"/>
      <name val="GHEA Grapalat"/>
      <family val="3"/>
    </font>
    <font>
      <sz val="9"/>
      <color theme="1"/>
      <name val="Sylfaen"/>
      <family val="1"/>
      <charset val="204"/>
    </font>
    <font>
      <sz val="7"/>
      <name val="GHEA Grapalat"/>
      <family val="3"/>
    </font>
    <font>
      <sz val="9"/>
      <name val="Arial Unicode"/>
      <family val="2"/>
      <charset val="204"/>
    </font>
    <font>
      <sz val="8"/>
      <color indexed="8"/>
      <name val="GHEA Grapalat"/>
      <family val="3"/>
    </font>
    <font>
      <sz val="9"/>
      <color theme="1"/>
      <name val="Arial Armenian"/>
      <family val="2"/>
    </font>
    <font>
      <sz val="10"/>
      <name val="Arial LatArm"/>
      <family val="2"/>
    </font>
    <font>
      <sz val="9"/>
      <name val="Arial LatArm"/>
      <family val="2"/>
    </font>
    <font>
      <sz val="10"/>
      <color rgb="FF000000"/>
      <name val="GHEA Grapalat"/>
      <family val="3"/>
    </font>
    <font>
      <sz val="7"/>
      <color theme="1"/>
      <name val="GHEA Grapalat"/>
      <family val="3"/>
    </font>
    <font>
      <b/>
      <sz val="9"/>
      <color theme="1"/>
      <name val="GHEA Grapalat"/>
      <family val="3"/>
    </font>
    <font>
      <sz val="10"/>
      <color theme="1"/>
      <name val="Arial Armenian"/>
      <family val="2"/>
    </font>
    <font>
      <sz val="10"/>
      <color indexed="8"/>
      <name val="Arial Armenian"/>
      <family val="2"/>
    </font>
    <font>
      <sz val="10"/>
      <color indexed="8"/>
      <name val="Arial Unicode"/>
      <family val="2"/>
      <charset val="204"/>
    </font>
    <font>
      <b/>
      <sz val="9"/>
      <color indexed="8"/>
      <name val="GHEA Grapalat"/>
      <family val="3"/>
    </font>
    <font>
      <sz val="10"/>
      <name val="Arial Armenian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17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0" xfId="1" applyFont="1" applyBorder="1" applyAlignment="1">
      <alignment wrapText="1"/>
    </xf>
    <xf numFmtId="0" fontId="4" fillId="0" borderId="0" xfId="1" applyFont="1" applyBorder="1" applyAlignment="1">
      <alignment horizontal="right" vertical="center" wrapText="1"/>
    </xf>
    <xf numFmtId="0" fontId="8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textRotation="90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0" fontId="9" fillId="0" borderId="5" xfId="2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49" fontId="13" fillId="0" borderId="2" xfId="3" applyNumberFormat="1" applyFont="1" applyFill="1" applyBorder="1" applyAlignment="1">
      <alignment horizontal="center" vertical="center" wrapText="1"/>
    </xf>
    <xf numFmtId="49" fontId="10" fillId="0" borderId="2" xfId="3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9" fontId="10" fillId="0" borderId="7" xfId="3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49" fontId="9" fillId="0" borderId="2" xfId="3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3" borderId="0" xfId="0" applyFill="1"/>
    <xf numFmtId="0" fontId="17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right" vertical="center"/>
    </xf>
    <xf numFmtId="0" fontId="9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left" vertical="center"/>
    </xf>
    <xf numFmtId="0" fontId="21" fillId="3" borderId="5" xfId="0" applyFont="1" applyFill="1" applyBorder="1" applyAlignment="1">
      <alignment horizontal="left" vertical="center"/>
    </xf>
    <xf numFmtId="0" fontId="1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right" vertical="center"/>
    </xf>
    <xf numFmtId="0" fontId="22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horizontal="center" vertical="center" wrapText="1"/>
    </xf>
    <xf numFmtId="0" fontId="22" fillId="0" borderId="2" xfId="0" applyNumberFormat="1" applyFont="1" applyBorder="1" applyAlignment="1">
      <alignment horizontal="center" vertical="center" wrapText="1"/>
    </xf>
    <xf numFmtId="49" fontId="9" fillId="0" borderId="5" xfId="3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49" fontId="9" fillId="0" borderId="3" xfId="3" applyNumberFormat="1" applyFont="1" applyFill="1" applyBorder="1" applyAlignment="1">
      <alignment horizontal="center" vertical="center" wrapText="1"/>
    </xf>
    <xf numFmtId="49" fontId="9" fillId="0" borderId="4" xfId="3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/>
    </xf>
    <xf numFmtId="0" fontId="22" fillId="0" borderId="5" xfId="0" applyFont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4" fillId="0" borderId="5" xfId="0" applyFont="1" applyBorder="1" applyAlignment="1">
      <alignment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Border="1" applyAlignment="1">
      <alignment horizontal="center" vertical="center" wrapText="1"/>
    </xf>
    <xf numFmtId="0" fontId="9" fillId="0" borderId="0" xfId="1" applyFont="1" applyFill="1" applyBorder="1" applyAlignment="1">
      <alignment vertical="center"/>
    </xf>
    <xf numFmtId="0" fontId="9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right" wrapText="1"/>
    </xf>
    <xf numFmtId="0" fontId="11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0" fontId="25" fillId="0" borderId="2" xfId="0" applyFont="1" applyBorder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right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textRotation="90" wrapText="1"/>
    </xf>
    <xf numFmtId="0" fontId="0" fillId="0" borderId="0" xfId="0" applyFont="1"/>
    <xf numFmtId="0" fontId="9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8" fillId="0" borderId="2" xfId="0" applyFont="1" applyBorder="1" applyAlignment="1">
      <alignment vertical="center" wrapText="1"/>
    </xf>
    <xf numFmtId="0" fontId="29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9" fontId="14" fillId="3" borderId="2" xfId="0" applyNumberFormat="1" applyFont="1" applyFill="1" applyBorder="1" applyAlignment="1">
      <alignment vertical="center" wrapText="1"/>
    </xf>
    <xf numFmtId="0" fontId="16" fillId="3" borderId="2" xfId="0" applyFont="1" applyFill="1" applyBorder="1" applyAlignment="1">
      <alignment vertical="center" wrapText="1"/>
    </xf>
    <xf numFmtId="0" fontId="27" fillId="0" borderId="2" xfId="0" applyFont="1" applyBorder="1" applyAlignment="1">
      <alignment horizontal="right" vertical="center" wrapText="1"/>
    </xf>
    <xf numFmtId="0" fontId="8" fillId="0" borderId="2" xfId="0" applyFont="1" applyFill="1" applyBorder="1" applyAlignment="1">
      <alignment vertical="center" wrapText="1"/>
    </xf>
    <xf numFmtId="1" fontId="2" fillId="3" borderId="2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/>
    </xf>
    <xf numFmtId="0" fontId="31" fillId="3" borderId="2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right" vertical="center" wrapText="1"/>
    </xf>
    <xf numFmtId="0" fontId="8" fillId="3" borderId="2" xfId="0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center" vertical="center"/>
    </xf>
    <xf numFmtId="0" fontId="32" fillId="0" borderId="5" xfId="0" applyFont="1" applyBorder="1" applyAlignment="1">
      <alignment vertical="center" wrapText="1"/>
    </xf>
    <xf numFmtId="0" fontId="32" fillId="3" borderId="5" xfId="0" applyFont="1" applyFill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4" fillId="0" borderId="0" xfId="1" applyFont="1" applyBorder="1" applyAlignment="1">
      <alignment horizontal="right" wrapText="1"/>
    </xf>
    <xf numFmtId="0" fontId="4" fillId="0" borderId="0" xfId="1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3" fontId="8" fillId="0" borderId="0" xfId="1" applyNumberFormat="1" applyFont="1" applyBorder="1" applyAlignment="1">
      <alignment horizontal="right" wrapText="1"/>
    </xf>
    <xf numFmtId="3" fontId="6" fillId="0" borderId="0" xfId="1" applyNumberFormat="1" applyFont="1" applyBorder="1" applyAlignment="1">
      <alignment horizontal="right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49" fontId="7" fillId="4" borderId="3" xfId="3" applyNumberFormat="1" applyFont="1" applyFill="1" applyBorder="1" applyAlignment="1">
      <alignment horizontal="center" vertical="center" wrapText="1"/>
    </xf>
    <xf numFmtId="49" fontId="7" fillId="4" borderId="4" xfId="3" applyNumberFormat="1" applyFont="1" applyFill="1" applyBorder="1" applyAlignment="1">
      <alignment horizontal="center" vertical="center" wrapText="1"/>
    </xf>
    <xf numFmtId="49" fontId="7" fillId="4" borderId="5" xfId="3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9" fontId="5" fillId="4" borderId="3" xfId="3" applyNumberFormat="1" applyFont="1" applyFill="1" applyBorder="1" applyAlignment="1">
      <alignment horizontal="center" vertical="center" wrapText="1"/>
    </xf>
    <xf numFmtId="49" fontId="5" fillId="4" borderId="4" xfId="3" applyNumberFormat="1" applyFont="1" applyFill="1" applyBorder="1" applyAlignment="1">
      <alignment horizontal="center" vertical="center" wrapText="1"/>
    </xf>
    <xf numFmtId="49" fontId="5" fillId="4" borderId="5" xfId="3" applyNumberFormat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right" wrapText="1"/>
    </xf>
    <xf numFmtId="0" fontId="4" fillId="0" borderId="3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right" vertical="center" wrapText="1"/>
    </xf>
    <xf numFmtId="0" fontId="17" fillId="0" borderId="3" xfId="0" applyFont="1" applyFill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</cellXfs>
  <cellStyles count="4">
    <cellStyle name="Normal 2" xfId="3"/>
    <cellStyle name="Normal 4" xfId="2"/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37"/>
  <sheetViews>
    <sheetView tabSelected="1" topLeftCell="A324" workbookViewId="0">
      <selection activeCell="A255" sqref="A255:H255"/>
    </sheetView>
  </sheetViews>
  <sheetFormatPr defaultRowHeight="49.5" customHeight="1"/>
  <cols>
    <col min="1" max="1" width="4.42578125" customWidth="1"/>
    <col min="2" max="2" width="9.85546875" customWidth="1"/>
    <col min="3" max="3" width="30.85546875" customWidth="1"/>
    <col min="6" max="6" width="12.85546875" style="102" bestFit="1" customWidth="1"/>
    <col min="7" max="7" width="12.85546875" customWidth="1"/>
  </cols>
  <sheetData>
    <row r="1" spans="1:8" ht="16.5" customHeight="1">
      <c r="A1" s="1"/>
      <c r="B1" s="2"/>
      <c r="C1" s="3"/>
      <c r="D1" s="4"/>
      <c r="E1" s="3"/>
      <c r="F1" s="5"/>
      <c r="G1" s="140" t="s">
        <v>0</v>
      </c>
      <c r="H1" s="140"/>
    </row>
    <row r="2" spans="1:8" ht="23.25" customHeight="1">
      <c r="A2" s="1"/>
      <c r="B2" s="2"/>
      <c r="C2" s="141" t="s">
        <v>1</v>
      </c>
      <c r="D2" s="141"/>
      <c r="E2" s="141"/>
      <c r="F2" s="141"/>
      <c r="G2" s="141"/>
      <c r="H2" s="141"/>
    </row>
    <row r="3" spans="1:8" ht="23.25" customHeight="1">
      <c r="A3" s="6"/>
      <c r="B3" s="6"/>
      <c r="C3" s="142" t="s">
        <v>2</v>
      </c>
      <c r="D3" s="142"/>
      <c r="E3" s="142"/>
      <c r="F3" s="142"/>
      <c r="G3" s="142"/>
      <c r="H3" s="142"/>
    </row>
    <row r="4" spans="1:8" ht="23.25" customHeight="1">
      <c r="A4" s="6"/>
      <c r="B4" s="6"/>
      <c r="C4" s="7"/>
      <c r="D4" s="143" t="s">
        <v>3</v>
      </c>
      <c r="E4" s="143"/>
      <c r="F4" s="143"/>
      <c r="G4" s="143"/>
      <c r="H4" s="143"/>
    </row>
    <row r="5" spans="1:8" ht="27" customHeight="1">
      <c r="A5" s="144" t="s">
        <v>490</v>
      </c>
      <c r="B5" s="144"/>
      <c r="C5" s="144"/>
      <c r="D5" s="144"/>
      <c r="E5" s="144"/>
      <c r="F5" s="144"/>
      <c r="G5" s="144"/>
      <c r="H5" s="144"/>
    </row>
    <row r="6" spans="1:8" ht="22.5" customHeight="1">
      <c r="A6" s="144" t="s">
        <v>4</v>
      </c>
      <c r="B6" s="144"/>
      <c r="C6" s="144"/>
      <c r="D6" s="144"/>
      <c r="E6" s="144"/>
      <c r="F6" s="144"/>
      <c r="G6" s="144"/>
      <c r="H6" s="144"/>
    </row>
    <row r="7" spans="1:8" ht="50.25" customHeight="1">
      <c r="A7" s="148" t="s">
        <v>5</v>
      </c>
      <c r="B7" s="148"/>
      <c r="C7" s="148"/>
      <c r="D7" s="148"/>
      <c r="E7" s="148"/>
      <c r="F7" s="148"/>
      <c r="G7" s="148"/>
      <c r="H7" s="148"/>
    </row>
    <row r="8" spans="1:8" ht="49.5" customHeight="1">
      <c r="A8" s="8" t="s">
        <v>6</v>
      </c>
      <c r="B8" s="9" t="s">
        <v>7</v>
      </c>
      <c r="C8" s="10" t="s">
        <v>8</v>
      </c>
      <c r="D8" s="9" t="s">
        <v>9</v>
      </c>
      <c r="E8" s="9" t="s">
        <v>10</v>
      </c>
      <c r="F8" s="101" t="s">
        <v>11</v>
      </c>
      <c r="G8" s="9" t="s">
        <v>12</v>
      </c>
      <c r="H8" s="9" t="s">
        <v>13</v>
      </c>
    </row>
    <row r="9" spans="1:8" s="136" customFormat="1" ht="25.5" customHeight="1">
      <c r="A9" s="11">
        <v>1</v>
      </c>
      <c r="B9" s="103">
        <v>2</v>
      </c>
      <c r="C9" s="103">
        <v>3</v>
      </c>
      <c r="D9" s="11">
        <v>4</v>
      </c>
      <c r="E9" s="135">
        <v>5</v>
      </c>
      <c r="F9" s="12">
        <v>6</v>
      </c>
      <c r="G9" s="79">
        <v>7</v>
      </c>
      <c r="H9" s="12">
        <v>8</v>
      </c>
    </row>
    <row r="10" spans="1:8" ht="27" customHeight="1">
      <c r="A10" s="149" t="s">
        <v>14</v>
      </c>
      <c r="B10" s="150"/>
      <c r="C10" s="150"/>
      <c r="D10" s="150"/>
      <c r="E10" s="150"/>
      <c r="F10" s="150"/>
      <c r="G10" s="150"/>
      <c r="H10" s="151"/>
    </row>
    <row r="11" spans="1:8" ht="33" customHeight="1">
      <c r="A11" s="152" t="s">
        <v>491</v>
      </c>
      <c r="B11" s="153"/>
      <c r="C11" s="153"/>
      <c r="D11" s="153"/>
      <c r="E11" s="153"/>
      <c r="F11" s="153"/>
      <c r="G11" s="153"/>
      <c r="H11" s="154"/>
    </row>
    <row r="12" spans="1:8" ht="49.5" customHeight="1">
      <c r="A12" s="13">
        <v>1</v>
      </c>
      <c r="B12" s="13">
        <v>33661136</v>
      </c>
      <c r="C12" s="91" t="s">
        <v>16</v>
      </c>
      <c r="D12" s="15" t="s">
        <v>15</v>
      </c>
      <c r="E12" s="94" t="s">
        <v>17</v>
      </c>
      <c r="F12" s="65">
        <f>G12/H12</f>
        <v>62</v>
      </c>
      <c r="G12" s="97">
        <v>124000</v>
      </c>
      <c r="H12" s="91">
        <v>2000</v>
      </c>
    </row>
    <row r="13" spans="1:8" ht="49.5" customHeight="1">
      <c r="A13" s="13">
        <v>2</v>
      </c>
      <c r="B13" s="13">
        <v>33661139</v>
      </c>
      <c r="C13" s="91" t="s">
        <v>18</v>
      </c>
      <c r="D13" s="15" t="s">
        <v>15</v>
      </c>
      <c r="E13" s="94" t="s">
        <v>17</v>
      </c>
      <c r="F13" s="65">
        <f>G13/H13</f>
        <v>94.8</v>
      </c>
      <c r="G13" s="97">
        <v>142200</v>
      </c>
      <c r="H13" s="96">
        <v>1500</v>
      </c>
    </row>
    <row r="14" spans="1:8" ht="49.5" customHeight="1">
      <c r="A14" s="13">
        <v>3</v>
      </c>
      <c r="B14" s="13">
        <v>33661162</v>
      </c>
      <c r="C14" s="92" t="s">
        <v>21</v>
      </c>
      <c r="D14" s="15" t="s">
        <v>15</v>
      </c>
      <c r="E14" s="94" t="s">
        <v>22</v>
      </c>
      <c r="F14" s="65">
        <f t="shared" ref="F14:F61" si="0">G14/H14</f>
        <v>65000</v>
      </c>
      <c r="G14" s="97">
        <v>3250000</v>
      </c>
      <c r="H14" s="96">
        <v>50</v>
      </c>
    </row>
    <row r="15" spans="1:8" ht="49.5" customHeight="1">
      <c r="A15" s="13">
        <v>4</v>
      </c>
      <c r="B15" s="13">
        <v>33691176</v>
      </c>
      <c r="C15" s="91" t="s">
        <v>24</v>
      </c>
      <c r="D15" s="15" t="s">
        <v>15</v>
      </c>
      <c r="E15" s="94" t="s">
        <v>471</v>
      </c>
      <c r="F15" s="65">
        <f t="shared" si="0"/>
        <v>372.5</v>
      </c>
      <c r="G15" s="97">
        <v>134100</v>
      </c>
      <c r="H15" s="96">
        <v>360</v>
      </c>
    </row>
    <row r="16" spans="1:8" ht="49.5" customHeight="1">
      <c r="A16" s="13">
        <v>5</v>
      </c>
      <c r="B16" s="13">
        <v>33691727</v>
      </c>
      <c r="C16" s="93" t="s">
        <v>26</v>
      </c>
      <c r="D16" s="15" t="s">
        <v>15</v>
      </c>
      <c r="E16" s="95" t="s">
        <v>27</v>
      </c>
      <c r="F16" s="65">
        <f t="shared" si="0"/>
        <v>304</v>
      </c>
      <c r="G16" s="97">
        <v>1520</v>
      </c>
      <c r="H16" s="96">
        <v>5</v>
      </c>
    </row>
    <row r="17" spans="1:8" ht="49.5" customHeight="1">
      <c r="A17" s="13">
        <v>6</v>
      </c>
      <c r="B17" s="90">
        <v>33691145</v>
      </c>
      <c r="C17" s="93" t="s">
        <v>470</v>
      </c>
      <c r="D17" s="15" t="s">
        <v>15</v>
      </c>
      <c r="E17" s="96" t="s">
        <v>17</v>
      </c>
      <c r="F17" s="65">
        <f t="shared" si="0"/>
        <v>36.299999999999997</v>
      </c>
      <c r="G17" s="97">
        <v>7260</v>
      </c>
      <c r="H17" s="96">
        <v>200</v>
      </c>
    </row>
    <row r="18" spans="1:8" ht="49.5" customHeight="1">
      <c r="A18" s="13">
        <v>7</v>
      </c>
      <c r="B18" s="19">
        <v>33691136</v>
      </c>
      <c r="C18" s="91" t="s">
        <v>31</v>
      </c>
      <c r="D18" s="15" t="s">
        <v>15</v>
      </c>
      <c r="E18" s="96" t="s">
        <v>27</v>
      </c>
      <c r="F18" s="65">
        <f t="shared" si="0"/>
        <v>307</v>
      </c>
      <c r="G18" s="97">
        <v>3070</v>
      </c>
      <c r="H18" s="96">
        <v>10</v>
      </c>
    </row>
    <row r="19" spans="1:8" ht="49.5" customHeight="1">
      <c r="A19" s="13">
        <v>8</v>
      </c>
      <c r="B19" s="13">
        <v>33691186</v>
      </c>
      <c r="C19" s="91" t="s">
        <v>32</v>
      </c>
      <c r="D19" s="15" t="s">
        <v>15</v>
      </c>
      <c r="E19" s="94" t="s">
        <v>20</v>
      </c>
      <c r="F19" s="65">
        <f t="shared" si="0"/>
        <v>39.9</v>
      </c>
      <c r="G19" s="97">
        <v>7980</v>
      </c>
      <c r="H19" s="96">
        <v>200</v>
      </c>
    </row>
    <row r="20" spans="1:8" ht="49.5" customHeight="1">
      <c r="A20" s="13">
        <v>9</v>
      </c>
      <c r="B20" s="13">
        <v>33621250</v>
      </c>
      <c r="C20" s="91" t="s">
        <v>44</v>
      </c>
      <c r="D20" s="15" t="s">
        <v>15</v>
      </c>
      <c r="E20" s="94" t="s">
        <v>27</v>
      </c>
      <c r="F20" s="65">
        <f t="shared" si="0"/>
        <v>1980</v>
      </c>
      <c r="G20" s="97">
        <v>3960</v>
      </c>
      <c r="H20" s="96">
        <v>2</v>
      </c>
    </row>
    <row r="21" spans="1:8" ht="49.5" customHeight="1">
      <c r="A21" s="13">
        <v>10</v>
      </c>
      <c r="B21" s="13">
        <v>33691176</v>
      </c>
      <c r="C21" s="91" t="s">
        <v>45</v>
      </c>
      <c r="D21" s="15" t="s">
        <v>15</v>
      </c>
      <c r="E21" s="94" t="s">
        <v>27</v>
      </c>
      <c r="F21" s="65">
        <f t="shared" si="0"/>
        <v>501</v>
      </c>
      <c r="G21" s="97">
        <v>1002</v>
      </c>
      <c r="H21" s="96">
        <v>2</v>
      </c>
    </row>
    <row r="22" spans="1:8" ht="49.5" customHeight="1">
      <c r="A22" s="20">
        <v>11</v>
      </c>
      <c r="B22" s="13">
        <v>33691236</v>
      </c>
      <c r="C22" s="91" t="s">
        <v>47</v>
      </c>
      <c r="D22" s="15" t="s">
        <v>15</v>
      </c>
      <c r="E22" s="94" t="s">
        <v>20</v>
      </c>
      <c r="F22" s="65">
        <f t="shared" si="0"/>
        <v>271</v>
      </c>
      <c r="G22" s="97">
        <v>2710</v>
      </c>
      <c r="H22" s="96">
        <v>10</v>
      </c>
    </row>
    <row r="23" spans="1:8" ht="49.5" customHeight="1">
      <c r="A23" s="20">
        <v>12</v>
      </c>
      <c r="B23" s="13">
        <v>24611150</v>
      </c>
      <c r="C23" s="91" t="s">
        <v>50</v>
      </c>
      <c r="D23" s="15" t="s">
        <v>15</v>
      </c>
      <c r="E23" s="94" t="s">
        <v>42</v>
      </c>
      <c r="F23" s="65">
        <f t="shared" si="0"/>
        <v>1364</v>
      </c>
      <c r="G23" s="97">
        <v>2728</v>
      </c>
      <c r="H23" s="96">
        <v>2</v>
      </c>
    </row>
    <row r="24" spans="1:8" ht="49.5" customHeight="1">
      <c r="A24" s="13">
        <v>13</v>
      </c>
      <c r="B24" s="20">
        <v>33661141</v>
      </c>
      <c r="C24" s="23" t="s">
        <v>19</v>
      </c>
      <c r="D24" s="15" t="s">
        <v>15</v>
      </c>
      <c r="E24" s="90" t="s">
        <v>473</v>
      </c>
      <c r="F24" s="65">
        <f t="shared" si="0"/>
        <v>452.48</v>
      </c>
      <c r="G24" s="99">
        <v>22624</v>
      </c>
      <c r="H24" s="13">
        <v>50</v>
      </c>
    </row>
    <row r="25" spans="1:8" ht="49.5" customHeight="1">
      <c r="A25" s="13">
        <v>14</v>
      </c>
      <c r="B25" s="13">
        <v>33691176</v>
      </c>
      <c r="C25" s="23" t="s">
        <v>23</v>
      </c>
      <c r="D25" s="15" t="s">
        <v>15</v>
      </c>
      <c r="E25" s="90" t="s">
        <v>473</v>
      </c>
      <c r="F25" s="65">
        <f t="shared" si="0"/>
        <v>186.08999999999997</v>
      </c>
      <c r="G25" s="100">
        <v>189811.8</v>
      </c>
      <c r="H25" s="13">
        <v>1020</v>
      </c>
    </row>
    <row r="26" spans="1:8" ht="49.5" customHeight="1">
      <c r="A26" s="13">
        <v>15</v>
      </c>
      <c r="B26" s="13">
        <v>33691196</v>
      </c>
      <c r="C26" s="23" t="s">
        <v>472</v>
      </c>
      <c r="D26" s="15" t="s">
        <v>15</v>
      </c>
      <c r="E26" s="90" t="s">
        <v>471</v>
      </c>
      <c r="F26" s="65">
        <f t="shared" si="0"/>
        <v>275.36599999999999</v>
      </c>
      <c r="G26" s="100">
        <v>165219.6</v>
      </c>
      <c r="H26" s="13">
        <v>600</v>
      </c>
    </row>
    <row r="27" spans="1:8" ht="49.5" customHeight="1">
      <c r="A27" s="13">
        <v>16</v>
      </c>
      <c r="B27" s="19">
        <v>33651280</v>
      </c>
      <c r="C27" s="98" t="s">
        <v>25</v>
      </c>
      <c r="D27" s="15" t="s">
        <v>15</v>
      </c>
      <c r="E27" s="90" t="s">
        <v>474</v>
      </c>
      <c r="F27" s="65">
        <f t="shared" si="0"/>
        <v>432.25</v>
      </c>
      <c r="G27" s="99">
        <v>41496</v>
      </c>
      <c r="H27" s="19">
        <v>96</v>
      </c>
    </row>
    <row r="28" spans="1:8" ht="49.5" customHeight="1">
      <c r="A28" s="13">
        <v>17</v>
      </c>
      <c r="B28" s="13">
        <v>33691136</v>
      </c>
      <c r="C28" s="98" t="s">
        <v>31</v>
      </c>
      <c r="D28" s="15" t="s">
        <v>15</v>
      </c>
      <c r="E28" s="90" t="s">
        <v>473</v>
      </c>
      <c r="F28" s="65">
        <f t="shared" si="0"/>
        <v>0.29899999999999999</v>
      </c>
      <c r="G28" s="99">
        <v>747.5</v>
      </c>
      <c r="H28" s="19">
        <v>2500</v>
      </c>
    </row>
    <row r="29" spans="1:8" ht="49.5" customHeight="1">
      <c r="A29" s="13">
        <v>18</v>
      </c>
      <c r="B29" s="13">
        <v>33611370</v>
      </c>
      <c r="C29" s="98" t="s">
        <v>33</v>
      </c>
      <c r="D29" s="15" t="s">
        <v>15</v>
      </c>
      <c r="E29" s="90" t="s">
        <v>473</v>
      </c>
      <c r="F29" s="65">
        <f t="shared" si="0"/>
        <v>4.6544117647058822</v>
      </c>
      <c r="G29" s="99">
        <v>9495</v>
      </c>
      <c r="H29" s="13">
        <v>2040</v>
      </c>
    </row>
    <row r="30" spans="1:8" ht="49.5" customHeight="1">
      <c r="A30" s="13">
        <v>19</v>
      </c>
      <c r="B30" s="19">
        <v>33611170</v>
      </c>
      <c r="C30" s="23" t="s">
        <v>37</v>
      </c>
      <c r="D30" s="15" t="s">
        <v>15</v>
      </c>
      <c r="E30" s="90" t="s">
        <v>471</v>
      </c>
      <c r="F30" s="65">
        <f t="shared" si="0"/>
        <v>1.5736111111111111</v>
      </c>
      <c r="G30" s="99">
        <v>566.5</v>
      </c>
      <c r="H30" s="13">
        <v>360</v>
      </c>
    </row>
    <row r="31" spans="1:8" ht="49.5" customHeight="1">
      <c r="A31" s="13">
        <v>20</v>
      </c>
      <c r="B31" s="19">
        <v>33691224</v>
      </c>
      <c r="C31" s="23" t="s">
        <v>38</v>
      </c>
      <c r="D31" s="15" t="s">
        <v>15</v>
      </c>
      <c r="E31" s="90" t="s">
        <v>474</v>
      </c>
      <c r="F31" s="65">
        <f t="shared" si="0"/>
        <v>385.67857142857144</v>
      </c>
      <c r="G31" s="99">
        <v>32397</v>
      </c>
      <c r="H31" s="13">
        <v>84</v>
      </c>
    </row>
    <row r="32" spans="1:8" ht="49.5" customHeight="1">
      <c r="A32" s="13">
        <v>21</v>
      </c>
      <c r="B32" s="19">
        <v>33621720</v>
      </c>
      <c r="C32" s="23" t="s">
        <v>40</v>
      </c>
      <c r="D32" s="15" t="s">
        <v>15</v>
      </c>
      <c r="E32" s="90" t="s">
        <v>471</v>
      </c>
      <c r="F32" s="65">
        <f t="shared" si="0"/>
        <v>15.381578947368421</v>
      </c>
      <c r="G32" s="99">
        <v>4676</v>
      </c>
      <c r="H32" s="20">
        <v>304</v>
      </c>
    </row>
    <row r="33" spans="1:8" ht="49.5" customHeight="1">
      <c r="A33" s="13">
        <v>22</v>
      </c>
      <c r="B33" s="13">
        <v>33621290</v>
      </c>
      <c r="C33" s="23" t="s">
        <v>46</v>
      </c>
      <c r="D33" s="15" t="s">
        <v>15</v>
      </c>
      <c r="E33" s="90" t="s">
        <v>473</v>
      </c>
      <c r="F33" s="65">
        <f t="shared" si="0"/>
        <v>30.528000000000002</v>
      </c>
      <c r="G33" s="99">
        <v>3052.8</v>
      </c>
      <c r="H33" s="13">
        <v>100</v>
      </c>
    </row>
    <row r="34" spans="1:8" ht="49.5" customHeight="1">
      <c r="A34" s="13">
        <v>23</v>
      </c>
      <c r="B34" s="13">
        <v>33661161</v>
      </c>
      <c r="C34" s="14" t="s">
        <v>475</v>
      </c>
      <c r="D34" s="15" t="s">
        <v>15</v>
      </c>
      <c r="E34" s="90" t="s">
        <v>471</v>
      </c>
      <c r="F34" s="65">
        <f t="shared" si="0"/>
        <v>505.6292517006803</v>
      </c>
      <c r="G34" s="99">
        <v>297310</v>
      </c>
      <c r="H34" s="90">
        <v>588</v>
      </c>
    </row>
    <row r="35" spans="1:8" ht="49.5" customHeight="1">
      <c r="A35" s="13">
        <v>24</v>
      </c>
      <c r="B35" s="13">
        <v>33691727</v>
      </c>
      <c r="C35" s="24" t="s">
        <v>476</v>
      </c>
      <c r="D35" s="15" t="s">
        <v>15</v>
      </c>
      <c r="E35" s="16" t="s">
        <v>20</v>
      </c>
      <c r="F35" s="65">
        <f t="shared" si="0"/>
        <v>40.950000000000003</v>
      </c>
      <c r="G35" s="100">
        <v>4095</v>
      </c>
      <c r="H35" s="90">
        <v>100</v>
      </c>
    </row>
    <row r="36" spans="1:8" ht="49.5" customHeight="1">
      <c r="A36" s="13">
        <v>25</v>
      </c>
      <c r="B36" s="25" t="s">
        <v>28</v>
      </c>
      <c r="C36" s="26" t="s">
        <v>29</v>
      </c>
      <c r="D36" s="15" t="s">
        <v>15</v>
      </c>
      <c r="E36" s="16" t="s">
        <v>20</v>
      </c>
      <c r="F36" s="65">
        <f t="shared" si="0"/>
        <v>105.95</v>
      </c>
      <c r="G36" s="100">
        <v>3178.5</v>
      </c>
      <c r="H36" s="90">
        <v>30</v>
      </c>
    </row>
    <row r="37" spans="1:8" ht="49.5" customHeight="1">
      <c r="A37" s="13">
        <v>26</v>
      </c>
      <c r="B37" s="20">
        <v>33621330</v>
      </c>
      <c r="C37" s="21" t="s">
        <v>30</v>
      </c>
      <c r="D37" s="15" t="s">
        <v>15</v>
      </c>
      <c r="E37" s="22" t="s">
        <v>20</v>
      </c>
      <c r="F37" s="65">
        <f t="shared" si="0"/>
        <v>171.32999999999998</v>
      </c>
      <c r="G37" s="99">
        <v>1713.3</v>
      </c>
      <c r="H37" s="90">
        <v>10</v>
      </c>
    </row>
    <row r="38" spans="1:8" ht="72.75" customHeight="1">
      <c r="A38" s="13">
        <v>27</v>
      </c>
      <c r="B38" s="20">
        <v>33611341</v>
      </c>
      <c r="C38" s="21" t="s">
        <v>34</v>
      </c>
      <c r="D38" s="15" t="s">
        <v>15</v>
      </c>
      <c r="E38" s="22" t="s">
        <v>20</v>
      </c>
      <c r="F38" s="65">
        <f t="shared" si="0"/>
        <v>221.76</v>
      </c>
      <c r="G38" s="99">
        <v>88704</v>
      </c>
      <c r="H38" s="90">
        <v>400</v>
      </c>
    </row>
    <row r="39" spans="1:8" ht="49.5" customHeight="1">
      <c r="A39" s="13">
        <v>28</v>
      </c>
      <c r="B39" s="13">
        <v>33691176</v>
      </c>
      <c r="C39" s="24" t="s">
        <v>39</v>
      </c>
      <c r="D39" s="15" t="s">
        <v>15</v>
      </c>
      <c r="E39" s="90" t="s">
        <v>471</v>
      </c>
      <c r="F39" s="65">
        <f t="shared" si="0"/>
        <v>171.92</v>
      </c>
      <c r="G39" s="99">
        <v>34384</v>
      </c>
      <c r="H39" s="90">
        <v>200</v>
      </c>
    </row>
    <row r="40" spans="1:8" ht="49.5" customHeight="1">
      <c r="A40" s="13">
        <v>29</v>
      </c>
      <c r="B40" s="13">
        <v>33691176</v>
      </c>
      <c r="C40" s="14" t="s">
        <v>41</v>
      </c>
      <c r="D40" s="15" t="s">
        <v>15</v>
      </c>
      <c r="E40" s="90" t="s">
        <v>477</v>
      </c>
      <c r="F40" s="65">
        <f t="shared" si="0"/>
        <v>186.42000000000002</v>
      </c>
      <c r="G40" s="99">
        <v>3728.4</v>
      </c>
      <c r="H40" s="90">
        <v>20</v>
      </c>
    </row>
    <row r="41" spans="1:8" ht="49.5" customHeight="1">
      <c r="A41" s="13">
        <v>30</v>
      </c>
      <c r="B41" s="13">
        <v>33691210</v>
      </c>
      <c r="C41" s="14" t="s">
        <v>48</v>
      </c>
      <c r="D41" s="15" t="s">
        <v>15</v>
      </c>
      <c r="E41" s="22" t="s">
        <v>20</v>
      </c>
      <c r="F41" s="65">
        <f t="shared" si="0"/>
        <v>46.87</v>
      </c>
      <c r="G41" s="99">
        <v>468.7</v>
      </c>
      <c r="H41" s="13">
        <v>10</v>
      </c>
    </row>
    <row r="42" spans="1:8" ht="49.5" customHeight="1">
      <c r="A42" s="13">
        <v>31</v>
      </c>
      <c r="B42" s="13">
        <v>33611130</v>
      </c>
      <c r="C42" s="14" t="s">
        <v>49</v>
      </c>
      <c r="D42" s="15" t="s">
        <v>15</v>
      </c>
      <c r="E42" s="22" t="s">
        <v>20</v>
      </c>
      <c r="F42" s="65">
        <f t="shared" si="0"/>
        <v>60.06</v>
      </c>
      <c r="G42" s="99">
        <v>600.6</v>
      </c>
      <c r="H42" s="13">
        <v>10</v>
      </c>
    </row>
    <row r="43" spans="1:8" ht="49.5" customHeight="1">
      <c r="A43" s="20">
        <v>32</v>
      </c>
      <c r="B43" s="13">
        <v>33661147</v>
      </c>
      <c r="C43" s="14" t="s">
        <v>51</v>
      </c>
      <c r="D43" s="15" t="s">
        <v>15</v>
      </c>
      <c r="E43" s="22" t="s">
        <v>20</v>
      </c>
      <c r="F43" s="65">
        <f t="shared" si="0"/>
        <v>44.660000000000004</v>
      </c>
      <c r="G43" s="99">
        <v>446.6</v>
      </c>
      <c r="H43" s="13">
        <v>10</v>
      </c>
    </row>
    <row r="44" spans="1:8" ht="49.5" customHeight="1">
      <c r="A44" s="13">
        <v>33</v>
      </c>
      <c r="B44" s="13">
        <v>33691176</v>
      </c>
      <c r="C44" s="14" t="s">
        <v>52</v>
      </c>
      <c r="D44" s="15" t="s">
        <v>15</v>
      </c>
      <c r="E44" s="22" t="s">
        <v>20</v>
      </c>
      <c r="F44" s="65">
        <f t="shared" si="0"/>
        <v>25.869999999999997</v>
      </c>
      <c r="G44" s="99">
        <v>1034.8</v>
      </c>
      <c r="H44" s="90">
        <v>40</v>
      </c>
    </row>
    <row r="45" spans="1:8" ht="49.5" customHeight="1">
      <c r="A45" s="13">
        <v>34</v>
      </c>
      <c r="B45" s="13">
        <v>33691188</v>
      </c>
      <c r="C45" s="14" t="s">
        <v>53</v>
      </c>
      <c r="D45" s="15" t="s">
        <v>15</v>
      </c>
      <c r="E45" s="22" t="s">
        <v>20</v>
      </c>
      <c r="F45" s="65">
        <f t="shared" si="0"/>
        <v>168</v>
      </c>
      <c r="G45" s="99">
        <v>5040</v>
      </c>
      <c r="H45" s="90">
        <v>30</v>
      </c>
    </row>
    <row r="46" spans="1:8" ht="49.5" customHeight="1">
      <c r="A46" s="13">
        <v>35</v>
      </c>
      <c r="B46" s="13">
        <v>33631310</v>
      </c>
      <c r="C46" s="14" t="s">
        <v>54</v>
      </c>
      <c r="D46" s="15" t="s">
        <v>15</v>
      </c>
      <c r="E46" s="22" t="s">
        <v>20</v>
      </c>
      <c r="F46" s="65">
        <f t="shared" si="0"/>
        <v>81</v>
      </c>
      <c r="G46" s="99">
        <v>4050</v>
      </c>
      <c r="H46" s="90">
        <v>50</v>
      </c>
    </row>
    <row r="47" spans="1:8" ht="49.5" customHeight="1">
      <c r="A47" s="13">
        <v>36</v>
      </c>
      <c r="B47" s="13">
        <v>33691133</v>
      </c>
      <c r="C47" s="14" t="s">
        <v>57</v>
      </c>
      <c r="D47" s="15" t="s">
        <v>15</v>
      </c>
      <c r="E47" s="22" t="s">
        <v>20</v>
      </c>
      <c r="F47" s="65">
        <f t="shared" si="0"/>
        <v>19.399999999999999</v>
      </c>
      <c r="G47" s="99">
        <v>388</v>
      </c>
      <c r="H47" s="90">
        <v>20</v>
      </c>
    </row>
    <row r="48" spans="1:8" ht="49.5" customHeight="1">
      <c r="A48" s="13">
        <v>37</v>
      </c>
      <c r="B48" s="13">
        <v>33691144</v>
      </c>
      <c r="C48" s="24" t="s">
        <v>58</v>
      </c>
      <c r="D48" s="15" t="s">
        <v>15</v>
      </c>
      <c r="E48" s="22" t="s">
        <v>20</v>
      </c>
      <c r="F48" s="65">
        <f t="shared" si="0"/>
        <v>51.820000000000007</v>
      </c>
      <c r="G48" s="99">
        <v>1036.4000000000001</v>
      </c>
      <c r="H48" s="90">
        <v>20</v>
      </c>
    </row>
    <row r="49" spans="1:8" ht="49.5" customHeight="1">
      <c r="A49" s="13">
        <v>38</v>
      </c>
      <c r="B49" s="13">
        <v>33621240</v>
      </c>
      <c r="C49" s="24" t="s">
        <v>35</v>
      </c>
      <c r="D49" s="15" t="s">
        <v>15</v>
      </c>
      <c r="E49" s="16" t="s">
        <v>20</v>
      </c>
      <c r="F49" s="65">
        <f t="shared" si="0"/>
        <v>18.75</v>
      </c>
      <c r="G49" s="97">
        <v>1875</v>
      </c>
      <c r="H49" s="13">
        <v>100</v>
      </c>
    </row>
    <row r="50" spans="1:8" ht="49.5" customHeight="1">
      <c r="A50" s="13">
        <v>39</v>
      </c>
      <c r="B50" s="13">
        <v>33691176</v>
      </c>
      <c r="C50" s="14" t="s">
        <v>36</v>
      </c>
      <c r="D50" s="15" t="s">
        <v>15</v>
      </c>
      <c r="E50" s="16" t="s">
        <v>27</v>
      </c>
      <c r="F50" s="65">
        <f t="shared" si="0"/>
        <v>304</v>
      </c>
      <c r="G50" s="97">
        <v>45600</v>
      </c>
      <c r="H50" s="13">
        <v>150</v>
      </c>
    </row>
    <row r="51" spans="1:8" ht="49.5" customHeight="1">
      <c r="A51" s="13">
        <v>40</v>
      </c>
      <c r="B51" s="13">
        <v>33671114</v>
      </c>
      <c r="C51" s="14" t="s">
        <v>43</v>
      </c>
      <c r="D51" s="15" t="s">
        <v>15</v>
      </c>
      <c r="E51" s="16" t="s">
        <v>20</v>
      </c>
      <c r="F51" s="65">
        <f t="shared" si="0"/>
        <v>36.6</v>
      </c>
      <c r="G51" s="97">
        <v>1098</v>
      </c>
      <c r="H51" s="96">
        <v>30</v>
      </c>
    </row>
    <row r="52" spans="1:8" ht="49.5" customHeight="1">
      <c r="A52" s="13">
        <v>41</v>
      </c>
      <c r="B52" s="13">
        <v>33691195</v>
      </c>
      <c r="C52" s="14" t="s">
        <v>478</v>
      </c>
      <c r="D52" s="15" t="s">
        <v>15</v>
      </c>
      <c r="E52" s="90" t="s">
        <v>471</v>
      </c>
      <c r="F52" s="65">
        <f t="shared" si="0"/>
        <v>36</v>
      </c>
      <c r="G52" s="99">
        <v>36000</v>
      </c>
      <c r="H52" s="13">
        <v>1000</v>
      </c>
    </row>
    <row r="53" spans="1:8" ht="49.5" customHeight="1">
      <c r="A53" s="13">
        <v>42</v>
      </c>
      <c r="B53" s="13">
        <v>33661136</v>
      </c>
      <c r="C53" s="14" t="s">
        <v>16</v>
      </c>
      <c r="D53" s="15" t="s">
        <v>15</v>
      </c>
      <c r="E53" s="90" t="s">
        <v>471</v>
      </c>
      <c r="F53" s="65">
        <f t="shared" si="0"/>
        <v>8.5</v>
      </c>
      <c r="G53" s="99">
        <v>59568</v>
      </c>
      <c r="H53" s="19">
        <v>7008</v>
      </c>
    </row>
    <row r="54" spans="1:8" ht="49.5" customHeight="1">
      <c r="A54" s="13">
        <v>43</v>
      </c>
      <c r="B54" s="13">
        <v>33661139</v>
      </c>
      <c r="C54" s="14" t="s">
        <v>18</v>
      </c>
      <c r="D54" s="15" t="s">
        <v>15</v>
      </c>
      <c r="E54" s="90" t="s">
        <v>471</v>
      </c>
      <c r="F54" s="65">
        <f t="shared" si="0"/>
        <v>13.5</v>
      </c>
      <c r="G54" s="99">
        <v>32400</v>
      </c>
      <c r="H54" s="106">
        <v>2400</v>
      </c>
    </row>
    <row r="55" spans="1:8" ht="49.5" customHeight="1">
      <c r="A55" s="13">
        <v>44</v>
      </c>
      <c r="B55" s="13">
        <v>33691197</v>
      </c>
      <c r="C55" s="14" t="s">
        <v>479</v>
      </c>
      <c r="D55" s="15" t="s">
        <v>15</v>
      </c>
      <c r="E55" s="90" t="s">
        <v>471</v>
      </c>
      <c r="F55" s="65">
        <f t="shared" si="0"/>
        <v>29</v>
      </c>
      <c r="G55" s="99">
        <v>5800</v>
      </c>
      <c r="H55" s="13">
        <v>200</v>
      </c>
    </row>
    <row r="56" spans="1:8" ht="49.5" customHeight="1">
      <c r="A56" s="13">
        <v>45</v>
      </c>
      <c r="B56" s="103">
        <v>33691194</v>
      </c>
      <c r="C56" s="105" t="s">
        <v>480</v>
      </c>
      <c r="D56" s="15" t="s">
        <v>15</v>
      </c>
      <c r="E56" s="90" t="s">
        <v>471</v>
      </c>
      <c r="F56" s="65">
        <f t="shared" si="0"/>
        <v>6.5</v>
      </c>
      <c r="G56" s="99">
        <v>26208</v>
      </c>
      <c r="H56" s="19">
        <v>4032</v>
      </c>
    </row>
    <row r="57" spans="1:8" ht="49.5" customHeight="1">
      <c r="A57" s="13">
        <v>46</v>
      </c>
      <c r="B57" s="13">
        <v>33661134</v>
      </c>
      <c r="C57" s="14" t="s">
        <v>481</v>
      </c>
      <c r="D57" s="15" t="s">
        <v>15</v>
      </c>
      <c r="E57" s="90" t="s">
        <v>471</v>
      </c>
      <c r="F57" s="65">
        <f t="shared" si="0"/>
        <v>7.5</v>
      </c>
      <c r="G57" s="99">
        <v>45000</v>
      </c>
      <c r="H57" s="13">
        <v>6000</v>
      </c>
    </row>
    <row r="58" spans="1:8" ht="49.5" customHeight="1">
      <c r="A58" s="13">
        <v>47</v>
      </c>
      <c r="B58" s="104">
        <v>33661161</v>
      </c>
      <c r="C58" s="14" t="s">
        <v>475</v>
      </c>
      <c r="D58" s="15" t="s">
        <v>15</v>
      </c>
      <c r="E58" s="90" t="s">
        <v>471</v>
      </c>
      <c r="F58" s="65">
        <f t="shared" si="0"/>
        <v>168</v>
      </c>
      <c r="G58" s="99">
        <v>100800</v>
      </c>
      <c r="H58" s="90">
        <v>600</v>
      </c>
    </row>
    <row r="59" spans="1:8" ht="49.5" customHeight="1">
      <c r="A59" s="13">
        <v>48</v>
      </c>
      <c r="B59" s="13">
        <v>33661128</v>
      </c>
      <c r="C59" s="14" t="s">
        <v>482</v>
      </c>
      <c r="D59" s="15" t="s">
        <v>15</v>
      </c>
      <c r="E59" s="90" t="s">
        <v>471</v>
      </c>
      <c r="F59" s="65">
        <f t="shared" si="0"/>
        <v>11</v>
      </c>
      <c r="G59" s="99">
        <v>27500</v>
      </c>
      <c r="H59" s="90">
        <v>2500</v>
      </c>
    </row>
    <row r="60" spans="1:8" ht="49.5" customHeight="1">
      <c r="A60" s="13">
        <v>49</v>
      </c>
      <c r="B60" s="13">
        <v>33691176</v>
      </c>
      <c r="C60" s="14" t="s">
        <v>55</v>
      </c>
      <c r="D60" s="15" t="s">
        <v>15</v>
      </c>
      <c r="E60" s="90" t="s">
        <v>471</v>
      </c>
      <c r="F60" s="65">
        <f t="shared" si="0"/>
        <v>13.2</v>
      </c>
      <c r="G60" s="99">
        <v>528</v>
      </c>
      <c r="H60" s="90">
        <v>40</v>
      </c>
    </row>
    <row r="61" spans="1:8" ht="49.5" customHeight="1">
      <c r="A61" s="13">
        <v>50</v>
      </c>
      <c r="B61" s="13">
        <v>33621761</v>
      </c>
      <c r="C61" s="14" t="s">
        <v>56</v>
      </c>
      <c r="D61" s="15" t="s">
        <v>15</v>
      </c>
      <c r="E61" s="90" t="s">
        <v>471</v>
      </c>
      <c r="F61" s="65">
        <f t="shared" si="0"/>
        <v>10.5</v>
      </c>
      <c r="G61" s="99">
        <v>525</v>
      </c>
      <c r="H61" s="90">
        <v>50</v>
      </c>
    </row>
    <row r="62" spans="1:8" ht="49.5" customHeight="1">
      <c r="A62" s="13"/>
      <c r="B62" s="13"/>
      <c r="C62" s="14"/>
      <c r="D62" s="15"/>
      <c r="E62" s="90"/>
      <c r="F62" s="65"/>
      <c r="G62" s="115">
        <f>SUM(G12:G61)</f>
        <v>4979696.4999999991</v>
      </c>
      <c r="H62" s="90"/>
    </row>
    <row r="63" spans="1:8" ht="28.5" customHeight="1">
      <c r="A63" s="145" t="s">
        <v>492</v>
      </c>
      <c r="B63" s="146"/>
      <c r="C63" s="146"/>
      <c r="D63" s="146"/>
      <c r="E63" s="146"/>
      <c r="F63" s="146"/>
      <c r="G63" s="146"/>
      <c r="H63" s="147"/>
    </row>
    <row r="64" spans="1:8" ht="49.5" customHeight="1">
      <c r="A64" s="13">
        <v>1</v>
      </c>
      <c r="B64" s="28" t="s">
        <v>76</v>
      </c>
      <c r="C64" s="110" t="s">
        <v>484</v>
      </c>
      <c r="D64" s="15" t="s">
        <v>62</v>
      </c>
      <c r="E64" s="111" t="s">
        <v>325</v>
      </c>
      <c r="F64" s="65">
        <f>G64/H64</f>
        <v>9000</v>
      </c>
      <c r="G64" s="99">
        <v>54000</v>
      </c>
      <c r="H64" s="64">
        <v>6</v>
      </c>
    </row>
    <row r="65" spans="1:8" ht="49.5" customHeight="1">
      <c r="A65" s="13">
        <v>2</v>
      </c>
      <c r="B65" s="28" t="s">
        <v>79</v>
      </c>
      <c r="C65" s="110" t="s">
        <v>485</v>
      </c>
      <c r="D65" s="15" t="s">
        <v>62</v>
      </c>
      <c r="E65" s="112" t="s">
        <v>80</v>
      </c>
      <c r="F65" s="65">
        <f t="shared" ref="F65:F76" si="1">G65/H65</f>
        <v>8000</v>
      </c>
      <c r="G65" s="99">
        <v>80000</v>
      </c>
      <c r="H65" s="64">
        <v>10</v>
      </c>
    </row>
    <row r="66" spans="1:8" ht="49.5" customHeight="1">
      <c r="A66" s="13">
        <v>3</v>
      </c>
      <c r="B66" s="28" t="s">
        <v>79</v>
      </c>
      <c r="C66" s="91" t="s">
        <v>486</v>
      </c>
      <c r="D66" s="15" t="s">
        <v>62</v>
      </c>
      <c r="E66" s="112" t="s">
        <v>80</v>
      </c>
      <c r="F66" s="65">
        <f t="shared" si="1"/>
        <v>3300</v>
      </c>
      <c r="G66" s="99">
        <v>132000</v>
      </c>
      <c r="H66" s="64">
        <v>40</v>
      </c>
    </row>
    <row r="67" spans="1:8" ht="49.5" customHeight="1">
      <c r="A67" s="13">
        <v>4</v>
      </c>
      <c r="B67" s="29" t="s">
        <v>69</v>
      </c>
      <c r="C67" s="14" t="s">
        <v>70</v>
      </c>
      <c r="D67" s="15" t="s">
        <v>62</v>
      </c>
      <c r="E67" s="30" t="s">
        <v>42</v>
      </c>
      <c r="F67" s="65">
        <f t="shared" si="1"/>
        <v>69</v>
      </c>
      <c r="G67" s="99">
        <v>27600</v>
      </c>
      <c r="H67" s="90">
        <v>400</v>
      </c>
    </row>
    <row r="68" spans="1:8" ht="49.5" customHeight="1">
      <c r="A68" s="13">
        <v>5</v>
      </c>
      <c r="B68" s="29" t="s">
        <v>87</v>
      </c>
      <c r="C68" s="91" t="s">
        <v>487</v>
      </c>
      <c r="D68" s="15" t="s">
        <v>62</v>
      </c>
      <c r="E68" s="30" t="s">
        <v>74</v>
      </c>
      <c r="F68" s="65">
        <f t="shared" si="1"/>
        <v>8850</v>
      </c>
      <c r="G68" s="99">
        <v>17700</v>
      </c>
      <c r="H68" s="90">
        <v>2</v>
      </c>
    </row>
    <row r="69" spans="1:8" ht="49.5" customHeight="1">
      <c r="A69" s="13">
        <v>6</v>
      </c>
      <c r="B69" s="29" t="s">
        <v>60</v>
      </c>
      <c r="C69" s="14" t="s">
        <v>61</v>
      </c>
      <c r="D69" s="15" t="s">
        <v>62</v>
      </c>
      <c r="E69" s="111" t="s">
        <v>300</v>
      </c>
      <c r="F69" s="65">
        <f t="shared" si="1"/>
        <v>38</v>
      </c>
      <c r="G69" s="99">
        <v>228000</v>
      </c>
      <c r="H69" s="13">
        <v>6000</v>
      </c>
    </row>
    <row r="70" spans="1:8" ht="49.5" customHeight="1">
      <c r="A70" s="13">
        <v>7</v>
      </c>
      <c r="B70" s="29" t="s">
        <v>64</v>
      </c>
      <c r="C70" s="14" t="s">
        <v>65</v>
      </c>
      <c r="D70" s="15" t="s">
        <v>62</v>
      </c>
      <c r="E70" s="111" t="s">
        <v>300</v>
      </c>
      <c r="F70" s="65">
        <f t="shared" si="1"/>
        <v>42</v>
      </c>
      <c r="G70" s="99">
        <v>21000</v>
      </c>
      <c r="H70" s="13">
        <v>500</v>
      </c>
    </row>
    <row r="71" spans="1:8" ht="49.5" customHeight="1">
      <c r="A71" s="13">
        <v>8</v>
      </c>
      <c r="B71" s="29" t="s">
        <v>64</v>
      </c>
      <c r="C71" s="14" t="s">
        <v>67</v>
      </c>
      <c r="D71" s="15" t="s">
        <v>62</v>
      </c>
      <c r="E71" s="111" t="s">
        <v>300</v>
      </c>
      <c r="F71" s="65">
        <f t="shared" si="1"/>
        <v>22</v>
      </c>
      <c r="G71" s="99">
        <v>110000</v>
      </c>
      <c r="H71" s="13">
        <v>5000</v>
      </c>
    </row>
    <row r="72" spans="1:8" ht="49.5" customHeight="1">
      <c r="A72" s="13">
        <v>9</v>
      </c>
      <c r="B72" s="29" t="s">
        <v>72</v>
      </c>
      <c r="C72" s="91" t="s">
        <v>73</v>
      </c>
      <c r="D72" s="15" t="s">
        <v>62</v>
      </c>
      <c r="E72" s="111" t="s">
        <v>300</v>
      </c>
      <c r="F72" s="65">
        <f t="shared" si="1"/>
        <v>14200</v>
      </c>
      <c r="G72" s="99">
        <v>14200</v>
      </c>
      <c r="H72" s="13">
        <v>1</v>
      </c>
    </row>
    <row r="73" spans="1:8" ht="49.5" customHeight="1">
      <c r="A73" s="13">
        <v>10</v>
      </c>
      <c r="B73" s="31">
        <v>24311530</v>
      </c>
      <c r="C73" s="113" t="s">
        <v>488</v>
      </c>
      <c r="D73" s="15" t="s">
        <v>62</v>
      </c>
      <c r="E73" s="30" t="s">
        <v>22</v>
      </c>
      <c r="F73" s="65">
        <f t="shared" si="1"/>
        <v>100</v>
      </c>
      <c r="G73" s="99">
        <v>400</v>
      </c>
      <c r="H73" s="13">
        <v>4</v>
      </c>
    </row>
    <row r="74" spans="1:8" ht="49.5" customHeight="1">
      <c r="A74" s="13">
        <v>11</v>
      </c>
      <c r="B74" s="29" t="s">
        <v>84</v>
      </c>
      <c r="C74" s="114" t="s">
        <v>85</v>
      </c>
      <c r="D74" s="15" t="s">
        <v>62</v>
      </c>
      <c r="E74" s="30" t="s">
        <v>22</v>
      </c>
      <c r="F74" s="65">
        <f t="shared" si="1"/>
        <v>160</v>
      </c>
      <c r="G74" s="99">
        <v>640</v>
      </c>
      <c r="H74" s="13">
        <v>4</v>
      </c>
    </row>
    <row r="75" spans="1:8" ht="49.5" customHeight="1">
      <c r="A75" s="13">
        <v>12</v>
      </c>
      <c r="B75" s="32" t="s">
        <v>93</v>
      </c>
      <c r="C75" s="91" t="s">
        <v>94</v>
      </c>
      <c r="D75" s="15" t="s">
        <v>62</v>
      </c>
      <c r="E75" s="111" t="s">
        <v>300</v>
      </c>
      <c r="F75" s="65">
        <f t="shared" si="1"/>
        <v>5700</v>
      </c>
      <c r="G75" s="99">
        <v>17100</v>
      </c>
      <c r="H75" s="13">
        <v>3</v>
      </c>
    </row>
    <row r="76" spans="1:8" ht="49.5" customHeight="1">
      <c r="A76" s="13">
        <v>13</v>
      </c>
      <c r="B76" s="28" t="s">
        <v>87</v>
      </c>
      <c r="C76" s="93" t="s">
        <v>489</v>
      </c>
      <c r="D76" s="15" t="s">
        <v>62</v>
      </c>
      <c r="E76" s="111" t="s">
        <v>300</v>
      </c>
      <c r="F76" s="65">
        <f t="shared" si="1"/>
        <v>15</v>
      </c>
      <c r="G76" s="99">
        <v>180000</v>
      </c>
      <c r="H76" s="13">
        <v>12000</v>
      </c>
    </row>
    <row r="77" spans="1:8" ht="49.5" customHeight="1">
      <c r="A77" s="13">
        <v>14</v>
      </c>
      <c r="B77" s="29" t="s">
        <v>96</v>
      </c>
      <c r="C77" s="91" t="s">
        <v>97</v>
      </c>
      <c r="D77" s="15" t="s">
        <v>62</v>
      </c>
      <c r="E77" s="116" t="s">
        <v>77</v>
      </c>
      <c r="F77" s="117">
        <v>4166.666666666667</v>
      </c>
      <c r="G77" s="117">
        <f>H77*F77</f>
        <v>1250</v>
      </c>
      <c r="H77" s="33">
        <v>0.3</v>
      </c>
    </row>
    <row r="78" spans="1:8" ht="49.5" customHeight="1">
      <c r="A78" s="13">
        <v>15</v>
      </c>
      <c r="B78" s="29" t="s">
        <v>96</v>
      </c>
      <c r="C78" s="91" t="s">
        <v>99</v>
      </c>
      <c r="D78" s="15" t="s">
        <v>62</v>
      </c>
      <c r="E78" s="116" t="s">
        <v>42</v>
      </c>
      <c r="F78" s="117">
        <v>1818.181818181818</v>
      </c>
      <c r="G78" s="117">
        <f t="shared" ref="G78:G80" si="2">H78*F78</f>
        <v>2000</v>
      </c>
      <c r="H78" s="33">
        <v>1.1000000000000001</v>
      </c>
    </row>
    <row r="79" spans="1:8" ht="49.5" customHeight="1">
      <c r="A79" s="13">
        <v>16</v>
      </c>
      <c r="B79" s="29" t="s">
        <v>96</v>
      </c>
      <c r="C79" s="91" t="s">
        <v>101</v>
      </c>
      <c r="D79" s="15" t="s">
        <v>62</v>
      </c>
      <c r="E79" s="116" t="s">
        <v>42</v>
      </c>
      <c r="F79" s="117">
        <v>2400</v>
      </c>
      <c r="G79" s="117">
        <f t="shared" si="2"/>
        <v>2400</v>
      </c>
      <c r="H79" s="33">
        <v>1</v>
      </c>
    </row>
    <row r="80" spans="1:8" ht="49.5" customHeight="1">
      <c r="A80" s="13">
        <v>17</v>
      </c>
      <c r="B80" s="29" t="s">
        <v>96</v>
      </c>
      <c r="C80" s="91" t="s">
        <v>103</v>
      </c>
      <c r="D80" s="15" t="s">
        <v>62</v>
      </c>
      <c r="E80" s="116" t="s">
        <v>42</v>
      </c>
      <c r="F80" s="117">
        <v>1500</v>
      </c>
      <c r="G80" s="117">
        <f t="shared" si="2"/>
        <v>2100</v>
      </c>
      <c r="H80" s="33">
        <v>1.4</v>
      </c>
    </row>
    <row r="81" spans="1:8" ht="24.75" customHeight="1">
      <c r="A81" s="13"/>
      <c r="B81" s="13"/>
      <c r="C81" s="14"/>
      <c r="D81" s="15"/>
      <c r="E81" s="90"/>
      <c r="F81" s="65"/>
      <c r="G81" s="115">
        <f>SUM(G64:G80)</f>
        <v>890390</v>
      </c>
      <c r="H81" s="90"/>
    </row>
    <row r="82" spans="1:8" s="36" customFormat="1" ht="22.5" customHeight="1">
      <c r="A82" s="137" t="s">
        <v>493</v>
      </c>
      <c r="B82" s="138"/>
      <c r="C82" s="138"/>
      <c r="D82" s="138"/>
      <c r="E82" s="138"/>
      <c r="F82" s="138"/>
      <c r="G82" s="138"/>
      <c r="H82" s="139"/>
    </row>
    <row r="83" spans="1:8" ht="49.5" customHeight="1">
      <c r="A83" s="37">
        <v>1</v>
      </c>
      <c r="B83" s="40" t="s">
        <v>483</v>
      </c>
      <c r="C83" s="43" t="s">
        <v>107</v>
      </c>
      <c r="D83" s="15" t="s">
        <v>15</v>
      </c>
      <c r="E83" s="35" t="s">
        <v>80</v>
      </c>
      <c r="F83" s="65">
        <f>G83/H83</f>
        <v>990</v>
      </c>
      <c r="G83" s="108">
        <v>198000</v>
      </c>
      <c r="H83" s="35">
        <v>200</v>
      </c>
    </row>
    <row r="84" spans="1:8" ht="49.5" customHeight="1">
      <c r="A84" s="37">
        <v>2</v>
      </c>
      <c r="B84" s="40">
        <v>15831000</v>
      </c>
      <c r="C84" s="43" t="s">
        <v>108</v>
      </c>
      <c r="D84" s="15" t="s">
        <v>15</v>
      </c>
      <c r="E84" s="35" t="s">
        <v>77</v>
      </c>
      <c r="F84" s="65">
        <f t="shared" ref="F84:F141" si="3">G84/H84</f>
        <v>430</v>
      </c>
      <c r="G84" s="108">
        <v>96750</v>
      </c>
      <c r="H84" s="35">
        <v>225</v>
      </c>
    </row>
    <row r="85" spans="1:8" ht="49.5" customHeight="1">
      <c r="A85" s="37">
        <v>3</v>
      </c>
      <c r="B85" s="38">
        <v>15541100</v>
      </c>
      <c r="C85" s="43" t="s">
        <v>109</v>
      </c>
      <c r="D85" s="15" t="s">
        <v>15</v>
      </c>
      <c r="E85" s="35" t="s">
        <v>77</v>
      </c>
      <c r="F85" s="65">
        <f t="shared" si="3"/>
        <v>2600</v>
      </c>
      <c r="G85" s="108">
        <v>26000</v>
      </c>
      <c r="H85" s="35">
        <v>10</v>
      </c>
    </row>
    <row r="86" spans="1:8" ht="49.5" customHeight="1">
      <c r="A86" s="37">
        <v>4</v>
      </c>
      <c r="B86" s="38">
        <v>15531100</v>
      </c>
      <c r="C86" s="43" t="s">
        <v>110</v>
      </c>
      <c r="D86" s="15" t="s">
        <v>15</v>
      </c>
      <c r="E86" s="35" t="s">
        <v>77</v>
      </c>
      <c r="F86" s="65">
        <f t="shared" si="3"/>
        <v>5300</v>
      </c>
      <c r="G86" s="108">
        <v>318000</v>
      </c>
      <c r="H86" s="35">
        <v>60</v>
      </c>
    </row>
    <row r="87" spans="1:8" ht="49.5" customHeight="1">
      <c r="A87" s="37">
        <v>5</v>
      </c>
      <c r="B87" s="38">
        <v>15531100</v>
      </c>
      <c r="C87" s="43" t="s">
        <v>110</v>
      </c>
      <c r="D87" s="15" t="s">
        <v>15</v>
      </c>
      <c r="E87" s="35" t="s">
        <v>77</v>
      </c>
      <c r="F87" s="65">
        <f t="shared" si="3"/>
        <v>2850</v>
      </c>
      <c r="G87" s="108">
        <v>171000</v>
      </c>
      <c r="H87" s="35">
        <v>60</v>
      </c>
    </row>
    <row r="88" spans="1:8" ht="49.5" customHeight="1">
      <c r="A88" s="37">
        <v>6</v>
      </c>
      <c r="B88" s="40" t="s">
        <v>111</v>
      </c>
      <c r="C88" s="43" t="s">
        <v>112</v>
      </c>
      <c r="D88" s="15" t="s">
        <v>15</v>
      </c>
      <c r="E88" s="35" t="s">
        <v>77</v>
      </c>
      <c r="F88" s="65">
        <f t="shared" si="3"/>
        <v>370</v>
      </c>
      <c r="G88" s="108">
        <v>18500</v>
      </c>
      <c r="H88" s="35">
        <v>50</v>
      </c>
    </row>
    <row r="89" spans="1:8" ht="49.5" customHeight="1">
      <c r="A89" s="37">
        <v>7</v>
      </c>
      <c r="B89" s="40">
        <v>15851100</v>
      </c>
      <c r="C89" s="43" t="s">
        <v>113</v>
      </c>
      <c r="D89" s="15" t="s">
        <v>15</v>
      </c>
      <c r="E89" s="35" t="s">
        <v>77</v>
      </c>
      <c r="F89" s="65">
        <f t="shared" si="3"/>
        <v>370</v>
      </c>
      <c r="G89" s="108">
        <v>99900</v>
      </c>
      <c r="H89" s="35">
        <v>270</v>
      </c>
    </row>
    <row r="90" spans="1:8" ht="49.5" customHeight="1">
      <c r="A90" s="37">
        <v>8</v>
      </c>
      <c r="B90" s="40">
        <v>15614200</v>
      </c>
      <c r="C90" s="43" t="s">
        <v>116</v>
      </c>
      <c r="D90" s="15" t="s">
        <v>15</v>
      </c>
      <c r="E90" s="35" t="s">
        <v>77</v>
      </c>
      <c r="F90" s="65">
        <f t="shared" si="3"/>
        <v>490</v>
      </c>
      <c r="G90" s="108">
        <v>58800</v>
      </c>
      <c r="H90" s="35">
        <v>120</v>
      </c>
    </row>
    <row r="91" spans="1:8" ht="49.5" customHeight="1">
      <c r="A91" s="37">
        <v>9</v>
      </c>
      <c r="B91" s="40">
        <v>15616000</v>
      </c>
      <c r="C91" s="43" t="s">
        <v>117</v>
      </c>
      <c r="D91" s="15" t="s">
        <v>15</v>
      </c>
      <c r="E91" s="35" t="s">
        <v>77</v>
      </c>
      <c r="F91" s="65">
        <f t="shared" si="3"/>
        <v>890</v>
      </c>
      <c r="G91" s="108">
        <v>115700</v>
      </c>
      <c r="H91" s="35">
        <v>130</v>
      </c>
    </row>
    <row r="92" spans="1:8" ht="49.5" customHeight="1">
      <c r="A92" s="37">
        <v>10</v>
      </c>
      <c r="B92" s="40">
        <v>15619000</v>
      </c>
      <c r="C92" s="43" t="s">
        <v>118</v>
      </c>
      <c r="D92" s="15" t="s">
        <v>15</v>
      </c>
      <c r="E92" s="35" t="s">
        <v>77</v>
      </c>
      <c r="F92" s="65">
        <f t="shared" si="3"/>
        <v>550</v>
      </c>
      <c r="G92" s="108">
        <v>38500</v>
      </c>
      <c r="H92" s="35">
        <v>70</v>
      </c>
    </row>
    <row r="93" spans="1:8" ht="49.5" customHeight="1">
      <c r="A93" s="37">
        <v>11</v>
      </c>
      <c r="B93" s="40" t="s">
        <v>119</v>
      </c>
      <c r="C93" s="43" t="s">
        <v>120</v>
      </c>
      <c r="D93" s="15" t="s">
        <v>15</v>
      </c>
      <c r="E93" s="35" t="s">
        <v>77</v>
      </c>
      <c r="F93" s="65">
        <f t="shared" si="3"/>
        <v>340</v>
      </c>
      <c r="G93" s="108">
        <v>10200</v>
      </c>
      <c r="H93" s="35">
        <v>30</v>
      </c>
    </row>
    <row r="94" spans="1:8" ht="49.5" customHeight="1">
      <c r="A94" s="37">
        <v>12</v>
      </c>
      <c r="B94" s="40" t="s">
        <v>121</v>
      </c>
      <c r="C94" s="43" t="s">
        <v>122</v>
      </c>
      <c r="D94" s="15" t="s">
        <v>15</v>
      </c>
      <c r="E94" s="35" t="s">
        <v>77</v>
      </c>
      <c r="F94" s="65">
        <f t="shared" si="3"/>
        <v>395</v>
      </c>
      <c r="G94" s="108">
        <v>17775</v>
      </c>
      <c r="H94" s="35">
        <v>45</v>
      </c>
    </row>
    <row r="95" spans="1:8" ht="49.5" customHeight="1">
      <c r="A95" s="37">
        <v>13</v>
      </c>
      <c r="B95" s="40" t="s">
        <v>123</v>
      </c>
      <c r="C95" s="43" t="s">
        <v>122</v>
      </c>
      <c r="D95" s="15" t="s">
        <v>15</v>
      </c>
      <c r="E95" s="35" t="s">
        <v>77</v>
      </c>
      <c r="F95" s="65">
        <f t="shared" si="3"/>
        <v>920</v>
      </c>
      <c r="G95" s="108">
        <v>13800</v>
      </c>
      <c r="H95" s="35">
        <v>15</v>
      </c>
    </row>
    <row r="96" spans="1:8" ht="49.5" customHeight="1">
      <c r="A96" s="37">
        <v>14</v>
      </c>
      <c r="B96" s="40" t="s">
        <v>124</v>
      </c>
      <c r="C96" s="43" t="s">
        <v>125</v>
      </c>
      <c r="D96" s="15" t="s">
        <v>15</v>
      </c>
      <c r="E96" s="35" t="s">
        <v>77</v>
      </c>
      <c r="F96" s="65">
        <f t="shared" si="3"/>
        <v>1295</v>
      </c>
      <c r="G96" s="108">
        <v>19425</v>
      </c>
      <c r="H96" s="35">
        <v>15</v>
      </c>
    </row>
    <row r="97" spans="1:8" ht="49.5" customHeight="1">
      <c r="A97" s="37">
        <v>15</v>
      </c>
      <c r="B97" s="40" t="s">
        <v>126</v>
      </c>
      <c r="C97" s="43" t="s">
        <v>127</v>
      </c>
      <c r="D97" s="15" t="s">
        <v>15</v>
      </c>
      <c r="E97" s="35" t="s">
        <v>77</v>
      </c>
      <c r="F97" s="65">
        <f t="shared" si="3"/>
        <v>825</v>
      </c>
      <c r="G97" s="108">
        <v>28875</v>
      </c>
      <c r="H97" s="35">
        <v>35</v>
      </c>
    </row>
    <row r="98" spans="1:8" ht="49.5" customHeight="1">
      <c r="A98" s="37">
        <v>16</v>
      </c>
      <c r="B98" s="40">
        <v>15332290</v>
      </c>
      <c r="C98" s="43" t="s">
        <v>131</v>
      </c>
      <c r="D98" s="15" t="s">
        <v>15</v>
      </c>
      <c r="E98" s="35" t="s">
        <v>77</v>
      </c>
      <c r="F98" s="65">
        <f t="shared" si="3"/>
        <v>810</v>
      </c>
      <c r="G98" s="108">
        <v>64800</v>
      </c>
      <c r="H98" s="35">
        <v>80</v>
      </c>
    </row>
    <row r="99" spans="1:8" ht="49.5" customHeight="1">
      <c r="A99" s="37">
        <v>17</v>
      </c>
      <c r="B99" s="40" t="s">
        <v>133</v>
      </c>
      <c r="C99" s="43" t="s">
        <v>134</v>
      </c>
      <c r="D99" s="15" t="s">
        <v>15</v>
      </c>
      <c r="E99" s="35" t="s">
        <v>77</v>
      </c>
      <c r="F99" s="65">
        <f t="shared" si="3"/>
        <v>250</v>
      </c>
      <c r="G99" s="108">
        <v>20000</v>
      </c>
      <c r="H99" s="35">
        <v>80</v>
      </c>
    </row>
    <row r="100" spans="1:8" ht="49.5" customHeight="1">
      <c r="A100" s="37">
        <v>18</v>
      </c>
      <c r="B100" s="40" t="s">
        <v>135</v>
      </c>
      <c r="C100" s="43" t="s">
        <v>136</v>
      </c>
      <c r="D100" s="15" t="s">
        <v>15</v>
      </c>
      <c r="E100" s="35" t="s">
        <v>77</v>
      </c>
      <c r="F100" s="65">
        <f t="shared" si="3"/>
        <v>280</v>
      </c>
      <c r="G100" s="108">
        <v>84000</v>
      </c>
      <c r="H100" s="35">
        <v>300</v>
      </c>
    </row>
    <row r="101" spans="1:8" ht="49.5" customHeight="1">
      <c r="A101" s="37">
        <v>19</v>
      </c>
      <c r="B101" s="40" t="s">
        <v>137</v>
      </c>
      <c r="C101" s="43" t="s">
        <v>138</v>
      </c>
      <c r="D101" s="15" t="s">
        <v>15</v>
      </c>
      <c r="E101" s="35" t="s">
        <v>77</v>
      </c>
      <c r="F101" s="65">
        <f t="shared" si="3"/>
        <v>300</v>
      </c>
      <c r="G101" s="108">
        <v>21000</v>
      </c>
      <c r="H101" s="35">
        <v>70</v>
      </c>
    </row>
    <row r="102" spans="1:8" ht="49.5" customHeight="1">
      <c r="A102" s="37">
        <v>20</v>
      </c>
      <c r="B102" s="40" t="s">
        <v>139</v>
      </c>
      <c r="C102" s="43" t="s">
        <v>140</v>
      </c>
      <c r="D102" s="15" t="s">
        <v>15</v>
      </c>
      <c r="E102" s="35" t="s">
        <v>77</v>
      </c>
      <c r="F102" s="65">
        <f t="shared" si="3"/>
        <v>300</v>
      </c>
      <c r="G102" s="108">
        <v>15000</v>
      </c>
      <c r="H102" s="35">
        <v>50</v>
      </c>
    </row>
    <row r="103" spans="1:8" ht="49.5" customHeight="1">
      <c r="A103" s="37">
        <v>21</v>
      </c>
      <c r="B103" s="40">
        <v>15333100</v>
      </c>
      <c r="C103" s="43" t="s">
        <v>141</v>
      </c>
      <c r="D103" s="15" t="s">
        <v>15</v>
      </c>
      <c r="E103" s="35" t="s">
        <v>77</v>
      </c>
      <c r="F103" s="65">
        <f t="shared" si="3"/>
        <v>725</v>
      </c>
      <c r="G103" s="108">
        <v>25375</v>
      </c>
      <c r="H103" s="35">
        <v>35</v>
      </c>
    </row>
    <row r="104" spans="1:8" ht="49.5" customHeight="1">
      <c r="A104" s="37">
        <v>22</v>
      </c>
      <c r="B104" s="38" t="s">
        <v>142</v>
      </c>
      <c r="C104" s="43" t="s">
        <v>143</v>
      </c>
      <c r="D104" s="15" t="s">
        <v>15</v>
      </c>
      <c r="E104" s="35" t="s">
        <v>77</v>
      </c>
      <c r="F104" s="65">
        <f t="shared" si="3"/>
        <v>3800</v>
      </c>
      <c r="G104" s="108">
        <v>1596000</v>
      </c>
      <c r="H104" s="35">
        <v>420</v>
      </c>
    </row>
    <row r="105" spans="1:8" ht="49.5" customHeight="1">
      <c r="A105" s="37">
        <v>23</v>
      </c>
      <c r="B105" s="38" t="s">
        <v>144</v>
      </c>
      <c r="C105" s="43" t="s">
        <v>145</v>
      </c>
      <c r="D105" s="15" t="s">
        <v>15</v>
      </c>
      <c r="E105" s="35" t="s">
        <v>77</v>
      </c>
      <c r="F105" s="65">
        <f t="shared" si="3"/>
        <v>2500</v>
      </c>
      <c r="G105" s="108">
        <v>375000</v>
      </c>
      <c r="H105" s="35">
        <v>150</v>
      </c>
    </row>
    <row r="106" spans="1:8" ht="49.5" customHeight="1">
      <c r="A106" s="37">
        <v>24</v>
      </c>
      <c r="B106" s="38" t="s">
        <v>146</v>
      </c>
      <c r="C106" s="43" t="s">
        <v>147</v>
      </c>
      <c r="D106" s="15" t="s">
        <v>15</v>
      </c>
      <c r="E106" s="35" t="s">
        <v>77</v>
      </c>
      <c r="F106" s="65">
        <f t="shared" si="3"/>
        <v>1420</v>
      </c>
      <c r="G106" s="108">
        <v>312400</v>
      </c>
      <c r="H106" s="35">
        <v>220</v>
      </c>
    </row>
    <row r="107" spans="1:8" ht="49.5" customHeight="1">
      <c r="A107" s="37">
        <v>25</v>
      </c>
      <c r="B107" s="42" t="s">
        <v>146</v>
      </c>
      <c r="C107" s="43" t="s">
        <v>148</v>
      </c>
      <c r="D107" s="15" t="s">
        <v>15</v>
      </c>
      <c r="E107" s="35" t="s">
        <v>77</v>
      </c>
      <c r="F107" s="65">
        <f t="shared" si="3"/>
        <v>2450</v>
      </c>
      <c r="G107" s="108">
        <v>98000</v>
      </c>
      <c r="H107" s="35">
        <v>40</v>
      </c>
    </row>
    <row r="108" spans="1:8" ht="49.5" customHeight="1">
      <c r="A108" s="37">
        <v>26</v>
      </c>
      <c r="B108" s="38" t="s">
        <v>149</v>
      </c>
      <c r="C108" s="43" t="s">
        <v>150</v>
      </c>
      <c r="D108" s="15" t="s">
        <v>15</v>
      </c>
      <c r="E108" s="35" t="s">
        <v>77</v>
      </c>
      <c r="F108" s="65">
        <f t="shared" si="3"/>
        <v>3300</v>
      </c>
      <c r="G108" s="108">
        <v>165000</v>
      </c>
      <c r="H108" s="35">
        <v>50</v>
      </c>
    </row>
    <row r="109" spans="1:8" ht="49.5" customHeight="1">
      <c r="A109" s="37">
        <v>27</v>
      </c>
      <c r="B109" s="40">
        <v>15863200</v>
      </c>
      <c r="C109" s="43" t="s">
        <v>151</v>
      </c>
      <c r="D109" s="15" t="s">
        <v>15</v>
      </c>
      <c r="E109" s="35" t="s">
        <v>77</v>
      </c>
      <c r="F109" s="65">
        <f t="shared" si="3"/>
        <v>3100</v>
      </c>
      <c r="G109" s="108">
        <v>62000</v>
      </c>
      <c r="H109" s="35">
        <v>20</v>
      </c>
    </row>
    <row r="110" spans="1:8" ht="49.5" customHeight="1">
      <c r="A110" s="37">
        <v>28</v>
      </c>
      <c r="B110" s="38">
        <v>15872400</v>
      </c>
      <c r="C110" s="43" t="s">
        <v>152</v>
      </c>
      <c r="D110" s="15" t="s">
        <v>15</v>
      </c>
      <c r="E110" s="35" t="s">
        <v>77</v>
      </c>
      <c r="F110" s="65">
        <f t="shared" si="3"/>
        <v>155</v>
      </c>
      <c r="G110" s="108">
        <v>10850</v>
      </c>
      <c r="H110" s="35">
        <v>70</v>
      </c>
    </row>
    <row r="111" spans="1:8" ht="49.5" customHeight="1">
      <c r="A111" s="37">
        <v>29</v>
      </c>
      <c r="B111" s="38" t="s">
        <v>153</v>
      </c>
      <c r="C111" s="43" t="s">
        <v>154</v>
      </c>
      <c r="D111" s="15" t="s">
        <v>15</v>
      </c>
      <c r="E111" s="35" t="s">
        <v>42</v>
      </c>
      <c r="F111" s="65">
        <f t="shared" si="3"/>
        <v>84</v>
      </c>
      <c r="G111" s="108">
        <v>168000</v>
      </c>
      <c r="H111" s="35">
        <v>2000</v>
      </c>
    </row>
    <row r="112" spans="1:8" ht="49.5" customHeight="1">
      <c r="A112" s="37">
        <v>30</v>
      </c>
      <c r="B112" s="40">
        <v>15842110</v>
      </c>
      <c r="C112" s="43" t="s">
        <v>159</v>
      </c>
      <c r="D112" s="15" t="s">
        <v>15</v>
      </c>
      <c r="E112" s="35" t="s">
        <v>77</v>
      </c>
      <c r="F112" s="65">
        <f t="shared" si="3"/>
        <v>1500</v>
      </c>
      <c r="G112" s="108">
        <v>9000</v>
      </c>
      <c r="H112" s="35">
        <v>6</v>
      </c>
    </row>
    <row r="113" spans="1:8" ht="49.5" customHeight="1">
      <c r="A113" s="37">
        <v>31</v>
      </c>
      <c r="B113" s="40" t="s">
        <v>160</v>
      </c>
      <c r="C113" s="43" t="s">
        <v>161</v>
      </c>
      <c r="D113" s="15" t="s">
        <v>15</v>
      </c>
      <c r="E113" s="35" t="s">
        <v>77</v>
      </c>
      <c r="F113" s="65">
        <f t="shared" si="3"/>
        <v>1280</v>
      </c>
      <c r="G113" s="108">
        <v>3840</v>
      </c>
      <c r="H113" s="35">
        <v>3</v>
      </c>
    </row>
    <row r="114" spans="1:8" ht="49.5" customHeight="1">
      <c r="A114" s="37">
        <v>32</v>
      </c>
      <c r="B114" s="40">
        <v>15821500</v>
      </c>
      <c r="C114" s="43" t="s">
        <v>162</v>
      </c>
      <c r="D114" s="15" t="s">
        <v>15</v>
      </c>
      <c r="E114" s="35" t="s">
        <v>77</v>
      </c>
      <c r="F114" s="65">
        <f t="shared" si="3"/>
        <v>1070</v>
      </c>
      <c r="G114" s="108">
        <v>74900</v>
      </c>
      <c r="H114" s="35">
        <v>70</v>
      </c>
    </row>
    <row r="115" spans="1:8" ht="49.5" customHeight="1">
      <c r="A115" s="37">
        <v>33</v>
      </c>
      <c r="B115" s="40" t="s">
        <v>163</v>
      </c>
      <c r="C115" s="43" t="s">
        <v>164</v>
      </c>
      <c r="D115" s="15" t="s">
        <v>15</v>
      </c>
      <c r="E115" s="35" t="s">
        <v>77</v>
      </c>
      <c r="F115" s="65">
        <f t="shared" si="3"/>
        <v>820</v>
      </c>
      <c r="G115" s="108">
        <v>41000</v>
      </c>
      <c r="H115" s="35">
        <v>50</v>
      </c>
    </row>
    <row r="116" spans="1:8" ht="49.5" customHeight="1">
      <c r="A116" s="37">
        <v>34</v>
      </c>
      <c r="B116" s="40">
        <v>15613350</v>
      </c>
      <c r="C116" s="43" t="s">
        <v>165</v>
      </c>
      <c r="D116" s="15" t="s">
        <v>15</v>
      </c>
      <c r="E116" s="35" t="s">
        <v>77</v>
      </c>
      <c r="F116" s="65">
        <f t="shared" si="3"/>
        <v>490</v>
      </c>
      <c r="G116" s="108">
        <v>19600</v>
      </c>
      <c r="H116" s="35">
        <v>40</v>
      </c>
    </row>
    <row r="117" spans="1:8" ht="49.5" customHeight="1">
      <c r="A117" s="37">
        <v>35</v>
      </c>
      <c r="B117" s="40" t="s">
        <v>166</v>
      </c>
      <c r="C117" s="43" t="s">
        <v>167</v>
      </c>
      <c r="D117" s="15" t="s">
        <v>15</v>
      </c>
      <c r="E117" s="35" t="s">
        <v>77</v>
      </c>
      <c r="F117" s="65">
        <f t="shared" si="3"/>
        <v>370</v>
      </c>
      <c r="G117" s="108">
        <v>11100</v>
      </c>
      <c r="H117" s="44">
        <v>30</v>
      </c>
    </row>
    <row r="118" spans="1:8" ht="49.5" customHeight="1">
      <c r="A118" s="37">
        <v>36</v>
      </c>
      <c r="B118" s="40" t="s">
        <v>168</v>
      </c>
      <c r="C118" s="43" t="s">
        <v>169</v>
      </c>
      <c r="D118" s="15" t="s">
        <v>15</v>
      </c>
      <c r="E118" s="35" t="s">
        <v>80</v>
      </c>
      <c r="F118" s="65">
        <f t="shared" si="3"/>
        <v>2415</v>
      </c>
      <c r="G118" s="108">
        <v>463680</v>
      </c>
      <c r="H118" s="44">
        <v>192</v>
      </c>
    </row>
    <row r="119" spans="1:8" ht="49.5" customHeight="1">
      <c r="A119" s="37">
        <v>37</v>
      </c>
      <c r="B119" s="40">
        <v>15331165</v>
      </c>
      <c r="C119" s="43" t="s">
        <v>170</v>
      </c>
      <c r="D119" s="15" t="s">
        <v>15</v>
      </c>
      <c r="E119" s="35" t="s">
        <v>77</v>
      </c>
      <c r="F119" s="65">
        <f t="shared" si="3"/>
        <v>1260</v>
      </c>
      <c r="G119" s="108">
        <v>6300</v>
      </c>
      <c r="H119" s="35">
        <v>5</v>
      </c>
    </row>
    <row r="120" spans="1:8" ht="49.5" customHeight="1">
      <c r="A120" s="37">
        <v>38</v>
      </c>
      <c r="B120" s="40" t="s">
        <v>171</v>
      </c>
      <c r="C120" s="43" t="s">
        <v>172</v>
      </c>
      <c r="D120" s="15" t="s">
        <v>15</v>
      </c>
      <c r="E120" s="35" t="s">
        <v>77</v>
      </c>
      <c r="F120" s="65">
        <f t="shared" si="3"/>
        <v>345</v>
      </c>
      <c r="G120" s="108">
        <v>6900</v>
      </c>
      <c r="H120" s="35">
        <v>20</v>
      </c>
    </row>
    <row r="121" spans="1:8" ht="49.5" customHeight="1">
      <c r="A121" s="37">
        <v>39</v>
      </c>
      <c r="B121" s="45" t="s">
        <v>173</v>
      </c>
      <c r="C121" s="107" t="s">
        <v>174</v>
      </c>
      <c r="D121" s="15" t="s">
        <v>15</v>
      </c>
      <c r="E121" s="46" t="s">
        <v>77</v>
      </c>
      <c r="F121" s="65">
        <f t="shared" si="3"/>
        <v>620</v>
      </c>
      <c r="G121" s="108">
        <v>3100</v>
      </c>
      <c r="H121" s="35">
        <v>5</v>
      </c>
    </row>
    <row r="122" spans="1:8" ht="49.5" customHeight="1">
      <c r="A122" s="37">
        <v>40</v>
      </c>
      <c r="B122" s="40" t="s">
        <v>175</v>
      </c>
      <c r="C122" s="43" t="s">
        <v>176</v>
      </c>
      <c r="D122" s="15" t="s">
        <v>15</v>
      </c>
      <c r="E122" s="35" t="s">
        <v>77</v>
      </c>
      <c r="F122" s="65">
        <f t="shared" si="3"/>
        <v>690</v>
      </c>
      <c r="G122" s="108">
        <v>2070</v>
      </c>
      <c r="H122" s="35">
        <v>3</v>
      </c>
    </row>
    <row r="123" spans="1:8" ht="49.5" customHeight="1">
      <c r="A123" s="37">
        <v>41</v>
      </c>
      <c r="B123" s="40">
        <v>15871100</v>
      </c>
      <c r="C123" s="43" t="s">
        <v>177</v>
      </c>
      <c r="D123" s="15" t="s">
        <v>15</v>
      </c>
      <c r="E123" s="35" t="s">
        <v>80</v>
      </c>
      <c r="F123" s="65">
        <f t="shared" si="3"/>
        <v>240</v>
      </c>
      <c r="G123" s="108">
        <v>480</v>
      </c>
      <c r="H123" s="35">
        <v>2</v>
      </c>
    </row>
    <row r="124" spans="1:8" ht="49.5" customHeight="1">
      <c r="A124" s="37">
        <v>42</v>
      </c>
      <c r="B124" s="40" t="s">
        <v>178</v>
      </c>
      <c r="C124" s="43" t="s">
        <v>179</v>
      </c>
      <c r="D124" s="15" t="s">
        <v>15</v>
      </c>
      <c r="E124" s="35" t="s">
        <v>77</v>
      </c>
      <c r="F124" s="65">
        <f t="shared" si="3"/>
        <v>2140</v>
      </c>
      <c r="G124" s="108">
        <v>4280</v>
      </c>
      <c r="H124" s="35">
        <v>2</v>
      </c>
    </row>
    <row r="125" spans="1:8" ht="49.5" customHeight="1">
      <c r="A125" s="37">
        <v>43</v>
      </c>
      <c r="B125" s="40">
        <v>15871257</v>
      </c>
      <c r="C125" s="43" t="s">
        <v>180</v>
      </c>
      <c r="D125" s="15" t="s">
        <v>15</v>
      </c>
      <c r="E125" s="35" t="s">
        <v>77</v>
      </c>
      <c r="F125" s="65">
        <f t="shared" si="3"/>
        <v>1500</v>
      </c>
      <c r="G125" s="108">
        <v>18000</v>
      </c>
      <c r="H125" s="35">
        <v>12</v>
      </c>
    </row>
    <row r="126" spans="1:8" ht="49.5" customHeight="1">
      <c r="A126" s="37">
        <v>44</v>
      </c>
      <c r="B126" s="40" t="s">
        <v>181</v>
      </c>
      <c r="C126" s="43" t="s">
        <v>182</v>
      </c>
      <c r="D126" s="15" t="s">
        <v>15</v>
      </c>
      <c r="E126" s="35" t="s">
        <v>77</v>
      </c>
      <c r="F126" s="65">
        <f t="shared" si="3"/>
        <v>1400</v>
      </c>
      <c r="G126" s="108">
        <v>700</v>
      </c>
      <c r="H126" s="35">
        <v>0.5</v>
      </c>
    </row>
    <row r="127" spans="1:8" ht="49.5" customHeight="1">
      <c r="A127" s="37">
        <v>45</v>
      </c>
      <c r="B127" s="40">
        <v>15872600</v>
      </c>
      <c r="C127" s="43" t="s">
        <v>183</v>
      </c>
      <c r="D127" s="15" t="s">
        <v>15</v>
      </c>
      <c r="E127" s="35" t="s">
        <v>77</v>
      </c>
      <c r="F127" s="65">
        <f t="shared" si="3"/>
        <v>490</v>
      </c>
      <c r="G127" s="108">
        <v>1470</v>
      </c>
      <c r="H127" s="35">
        <v>3</v>
      </c>
    </row>
    <row r="128" spans="1:8" ht="49.5" customHeight="1">
      <c r="A128" s="37">
        <v>46</v>
      </c>
      <c r="B128" s="40">
        <v>15311100</v>
      </c>
      <c r="C128" s="39" t="s">
        <v>132</v>
      </c>
      <c r="D128" s="15" t="s">
        <v>15</v>
      </c>
      <c r="E128" s="35" t="s">
        <v>77</v>
      </c>
      <c r="F128" s="65">
        <f t="shared" si="3"/>
        <v>210</v>
      </c>
      <c r="G128" s="51">
        <v>210000</v>
      </c>
      <c r="H128" s="35">
        <v>1000</v>
      </c>
    </row>
    <row r="129" spans="1:8" ht="49.5" customHeight="1">
      <c r="A129" s="37">
        <v>47</v>
      </c>
      <c r="B129" s="38">
        <v>15551600</v>
      </c>
      <c r="C129" s="39" t="s">
        <v>128</v>
      </c>
      <c r="D129" s="15" t="s">
        <v>15</v>
      </c>
      <c r="E129" s="35" t="s">
        <v>77</v>
      </c>
      <c r="F129" s="65">
        <f t="shared" si="3"/>
        <v>500</v>
      </c>
      <c r="G129" s="109">
        <v>250000</v>
      </c>
      <c r="H129" s="35">
        <v>500</v>
      </c>
    </row>
    <row r="130" spans="1:8" ht="49.5" customHeight="1">
      <c r="A130" s="37">
        <v>48</v>
      </c>
      <c r="B130" s="40">
        <v>15512000</v>
      </c>
      <c r="C130" s="39" t="s">
        <v>129</v>
      </c>
      <c r="D130" s="15" t="s">
        <v>15</v>
      </c>
      <c r="E130" s="35" t="s">
        <v>77</v>
      </c>
      <c r="F130" s="65">
        <f t="shared" si="3"/>
        <v>1600</v>
      </c>
      <c r="G130" s="109">
        <v>184000</v>
      </c>
      <c r="H130" s="35">
        <v>115</v>
      </c>
    </row>
    <row r="131" spans="1:8" ht="49.5" customHeight="1">
      <c r="A131" s="37">
        <v>49</v>
      </c>
      <c r="B131" s="38">
        <v>15542100</v>
      </c>
      <c r="C131" s="39" t="s">
        <v>130</v>
      </c>
      <c r="D131" s="15" t="s">
        <v>15</v>
      </c>
      <c r="E131" s="35" t="s">
        <v>77</v>
      </c>
      <c r="F131" s="65">
        <f t="shared" si="3"/>
        <v>2000</v>
      </c>
      <c r="G131" s="109">
        <v>288000</v>
      </c>
      <c r="H131" s="35">
        <v>144</v>
      </c>
    </row>
    <row r="132" spans="1:8" ht="49.5" customHeight="1">
      <c r="A132" s="37">
        <v>50</v>
      </c>
      <c r="B132" s="38" t="s">
        <v>153</v>
      </c>
      <c r="C132" s="39" t="s">
        <v>154</v>
      </c>
      <c r="D132" s="15" t="s">
        <v>15</v>
      </c>
      <c r="E132" s="35" t="s">
        <v>42</v>
      </c>
      <c r="F132" s="65">
        <f t="shared" si="3"/>
        <v>79</v>
      </c>
      <c r="G132" s="109">
        <v>410800</v>
      </c>
      <c r="H132" s="35">
        <v>5200</v>
      </c>
    </row>
    <row r="133" spans="1:8" ht="49.5" customHeight="1">
      <c r="A133" s="37">
        <v>51</v>
      </c>
      <c r="B133" s="38" t="s">
        <v>186</v>
      </c>
      <c r="C133" s="39" t="s">
        <v>187</v>
      </c>
      <c r="D133" s="15" t="s">
        <v>15</v>
      </c>
      <c r="E133" s="35" t="s">
        <v>77</v>
      </c>
      <c r="F133" s="65">
        <f t="shared" si="3"/>
        <v>1449</v>
      </c>
      <c r="G133" s="109">
        <v>28980</v>
      </c>
      <c r="H133" s="35">
        <v>20</v>
      </c>
    </row>
    <row r="134" spans="1:8" ht="49.5" customHeight="1">
      <c r="A134" s="37">
        <v>52</v>
      </c>
      <c r="B134" s="38" t="s">
        <v>188</v>
      </c>
      <c r="C134" s="39" t="s">
        <v>189</v>
      </c>
      <c r="D134" s="15" t="s">
        <v>15</v>
      </c>
      <c r="E134" s="46" t="s">
        <v>77</v>
      </c>
      <c r="F134" s="65">
        <f>G134/H134</f>
        <v>4000</v>
      </c>
      <c r="G134" s="108">
        <v>80000</v>
      </c>
      <c r="H134" s="35">
        <v>20</v>
      </c>
    </row>
    <row r="135" spans="1:8" ht="49.5" customHeight="1">
      <c r="A135" s="37">
        <v>53</v>
      </c>
      <c r="B135" s="38" t="s">
        <v>155</v>
      </c>
      <c r="C135" s="39" t="s">
        <v>156</v>
      </c>
      <c r="D135" s="15" t="s">
        <v>15</v>
      </c>
      <c r="E135" s="35" t="s">
        <v>77</v>
      </c>
      <c r="F135" s="65">
        <f t="shared" si="3"/>
        <v>2500</v>
      </c>
      <c r="G135" s="108">
        <v>25000</v>
      </c>
      <c r="H135" s="35">
        <v>10</v>
      </c>
    </row>
    <row r="136" spans="1:8" ht="49.5" customHeight="1">
      <c r="A136" s="37">
        <v>54</v>
      </c>
      <c r="B136" s="38" t="s">
        <v>155</v>
      </c>
      <c r="C136" s="39" t="s">
        <v>157</v>
      </c>
      <c r="D136" s="15" t="s">
        <v>15</v>
      </c>
      <c r="E136" s="35" t="s">
        <v>80</v>
      </c>
      <c r="F136" s="65">
        <f t="shared" si="3"/>
        <v>2500</v>
      </c>
      <c r="G136" s="108">
        <v>25000</v>
      </c>
      <c r="H136" s="35">
        <v>10</v>
      </c>
    </row>
    <row r="137" spans="1:8" ht="49.5" customHeight="1">
      <c r="A137" s="37">
        <v>55</v>
      </c>
      <c r="B137" s="38" t="s">
        <v>155</v>
      </c>
      <c r="C137" s="39" t="s">
        <v>158</v>
      </c>
      <c r="D137" s="15" t="s">
        <v>15</v>
      </c>
      <c r="E137" s="35" t="s">
        <v>77</v>
      </c>
      <c r="F137" s="65">
        <f t="shared" si="3"/>
        <v>2500</v>
      </c>
      <c r="G137" s="108">
        <v>12500</v>
      </c>
      <c r="H137" s="35">
        <v>5</v>
      </c>
    </row>
    <row r="138" spans="1:8" ht="49.5" customHeight="1">
      <c r="A138" s="37">
        <v>56</v>
      </c>
      <c r="B138" s="38" t="s">
        <v>173</v>
      </c>
      <c r="C138" s="39" t="s">
        <v>106</v>
      </c>
      <c r="D138" s="15" t="s">
        <v>15</v>
      </c>
      <c r="E138" s="35" t="s">
        <v>77</v>
      </c>
      <c r="F138" s="65">
        <f t="shared" si="3"/>
        <v>360</v>
      </c>
      <c r="G138" s="109">
        <v>810000</v>
      </c>
      <c r="H138" s="35">
        <v>2250</v>
      </c>
    </row>
    <row r="139" spans="1:8" ht="49.5" customHeight="1">
      <c r="A139" s="37">
        <v>57</v>
      </c>
      <c r="B139" s="40">
        <v>15421100</v>
      </c>
      <c r="C139" s="39" t="s">
        <v>106</v>
      </c>
      <c r="D139" s="15" t="s">
        <v>15</v>
      </c>
      <c r="E139" s="35" t="s">
        <v>77</v>
      </c>
      <c r="F139" s="65">
        <f t="shared" si="3"/>
        <v>345</v>
      </c>
      <c r="G139" s="109">
        <v>396750</v>
      </c>
      <c r="H139" s="35">
        <v>1150</v>
      </c>
    </row>
    <row r="140" spans="1:8" ht="49.5" customHeight="1">
      <c r="A140" s="37">
        <v>58</v>
      </c>
      <c r="B140" s="41" t="s">
        <v>114</v>
      </c>
      <c r="C140" s="39" t="s">
        <v>115</v>
      </c>
      <c r="D140" s="15" t="s">
        <v>15</v>
      </c>
      <c r="E140" s="35" t="s">
        <v>77</v>
      </c>
      <c r="F140" s="65">
        <f t="shared" si="3"/>
        <v>695</v>
      </c>
      <c r="G140" s="109">
        <v>33360</v>
      </c>
      <c r="H140" s="35">
        <v>48</v>
      </c>
    </row>
    <row r="141" spans="1:8" ht="49.5" customHeight="1">
      <c r="A141" s="37">
        <v>59</v>
      </c>
      <c r="B141" s="38" t="s">
        <v>184</v>
      </c>
      <c r="C141" s="39" t="s">
        <v>185</v>
      </c>
      <c r="D141" s="15" t="s">
        <v>15</v>
      </c>
      <c r="E141" s="35" t="s">
        <v>77</v>
      </c>
      <c r="F141" s="65">
        <f t="shared" si="3"/>
        <v>3300</v>
      </c>
      <c r="G141" s="51">
        <v>66000</v>
      </c>
      <c r="H141" s="35">
        <v>20</v>
      </c>
    </row>
    <row r="142" spans="1:8" ht="29.25" customHeight="1">
      <c r="A142" s="37"/>
      <c r="B142" s="38"/>
      <c r="C142" s="39"/>
      <c r="D142" s="15"/>
      <c r="E142" s="35"/>
      <c r="F142" s="65"/>
      <c r="G142" s="17">
        <f>SUM(G83:G141)</f>
        <v>7735460</v>
      </c>
      <c r="H142" s="35"/>
    </row>
    <row r="143" spans="1:8" ht="25.5" customHeight="1">
      <c r="A143" s="137" t="s">
        <v>494</v>
      </c>
      <c r="B143" s="138"/>
      <c r="C143" s="138"/>
      <c r="D143" s="138"/>
      <c r="E143" s="138"/>
      <c r="F143" s="138"/>
      <c r="G143" s="138"/>
      <c r="H143" s="139"/>
    </row>
    <row r="144" spans="1:8" ht="34.5" customHeight="1">
      <c r="A144" s="37">
        <v>1</v>
      </c>
      <c r="B144" s="38" t="s">
        <v>173</v>
      </c>
      <c r="C144" s="39" t="s">
        <v>190</v>
      </c>
      <c r="D144" s="15" t="s">
        <v>62</v>
      </c>
      <c r="E144" s="35" t="s">
        <v>42</v>
      </c>
      <c r="F144" s="65">
        <v>10000</v>
      </c>
      <c r="G144" s="51">
        <v>10000</v>
      </c>
      <c r="H144" s="35">
        <v>1</v>
      </c>
    </row>
    <row r="145" spans="1:8" ht="34.5" customHeight="1">
      <c r="A145" s="173"/>
      <c r="B145" s="174"/>
      <c r="C145" s="133"/>
      <c r="D145" s="62"/>
      <c r="E145" s="30"/>
      <c r="F145" s="63"/>
      <c r="G145" s="74">
        <v>10000</v>
      </c>
      <c r="H145" s="175"/>
    </row>
    <row r="146" spans="1:8" ht="26.25" customHeight="1">
      <c r="A146" s="137" t="s">
        <v>495</v>
      </c>
      <c r="B146" s="138"/>
      <c r="C146" s="138"/>
      <c r="D146" s="138"/>
      <c r="E146" s="138"/>
      <c r="F146" s="138"/>
      <c r="G146" s="138"/>
      <c r="H146" s="139"/>
    </row>
    <row r="147" spans="1:8" ht="33" customHeight="1">
      <c r="A147" s="47">
        <v>1</v>
      </c>
      <c r="B147" s="48">
        <v>31711250</v>
      </c>
      <c r="C147" s="49" t="s">
        <v>191</v>
      </c>
      <c r="D147" s="15" t="s">
        <v>62</v>
      </c>
      <c r="E147" s="35" t="s">
        <v>192</v>
      </c>
      <c r="F147" s="50">
        <v>550</v>
      </c>
      <c r="G147" s="51">
        <v>14300</v>
      </c>
      <c r="H147" s="47">
        <v>26</v>
      </c>
    </row>
    <row r="148" spans="1:8" ht="34.5" customHeight="1">
      <c r="A148" s="47">
        <v>2</v>
      </c>
      <c r="B148" s="48">
        <v>44161230</v>
      </c>
      <c r="C148" s="49" t="s">
        <v>193</v>
      </c>
      <c r="D148" s="15" t="s">
        <v>62</v>
      </c>
      <c r="E148" s="35" t="s">
        <v>42</v>
      </c>
      <c r="F148" s="50">
        <v>40</v>
      </c>
      <c r="G148" s="51">
        <v>400</v>
      </c>
      <c r="H148" s="47">
        <v>10</v>
      </c>
    </row>
    <row r="149" spans="1:8" ht="34.5" customHeight="1">
      <c r="A149" s="47">
        <v>3</v>
      </c>
      <c r="B149" s="48">
        <v>44161230</v>
      </c>
      <c r="C149" s="49" t="s">
        <v>194</v>
      </c>
      <c r="D149" s="15" t="s">
        <v>62</v>
      </c>
      <c r="E149" s="35" t="s">
        <v>42</v>
      </c>
      <c r="F149" s="47">
        <v>50</v>
      </c>
      <c r="G149" s="51">
        <v>500</v>
      </c>
      <c r="H149" s="47">
        <v>10</v>
      </c>
    </row>
    <row r="150" spans="1:8" ht="34.5" customHeight="1">
      <c r="A150" s="47">
        <v>4</v>
      </c>
      <c r="B150" s="48">
        <v>44161230</v>
      </c>
      <c r="C150" s="52" t="s">
        <v>195</v>
      </c>
      <c r="D150" s="15"/>
      <c r="E150" s="35" t="s">
        <v>42</v>
      </c>
      <c r="F150" s="47">
        <v>40</v>
      </c>
      <c r="G150" s="51">
        <v>800</v>
      </c>
      <c r="H150" s="47">
        <v>20</v>
      </c>
    </row>
    <row r="151" spans="1:8" ht="34.5" customHeight="1">
      <c r="A151" s="47">
        <v>5</v>
      </c>
      <c r="B151" s="48">
        <v>44161230</v>
      </c>
      <c r="C151" s="49" t="s">
        <v>196</v>
      </c>
      <c r="D151" s="15" t="s">
        <v>62</v>
      </c>
      <c r="E151" s="35" t="s">
        <v>42</v>
      </c>
      <c r="F151" s="47">
        <v>700</v>
      </c>
      <c r="G151" s="51">
        <v>700</v>
      </c>
      <c r="H151" s="47">
        <v>1</v>
      </c>
    </row>
    <row r="152" spans="1:8" ht="34.5" customHeight="1">
      <c r="A152" s="47">
        <v>6</v>
      </c>
      <c r="B152" s="48">
        <v>44161230</v>
      </c>
      <c r="C152" s="49" t="s">
        <v>197</v>
      </c>
      <c r="D152" s="15" t="s">
        <v>62</v>
      </c>
      <c r="E152" s="35" t="s">
        <v>42</v>
      </c>
      <c r="F152" s="47">
        <v>1000</v>
      </c>
      <c r="G152" s="51">
        <v>2000</v>
      </c>
      <c r="H152" s="47">
        <v>2</v>
      </c>
    </row>
    <row r="153" spans="1:8" ht="24.75" customHeight="1">
      <c r="A153" s="53">
        <v>1</v>
      </c>
      <c r="B153" s="25" t="s">
        <v>198</v>
      </c>
      <c r="C153" s="54" t="s">
        <v>199</v>
      </c>
      <c r="D153" s="15" t="s">
        <v>62</v>
      </c>
      <c r="E153" s="55" t="s">
        <v>77</v>
      </c>
      <c r="F153" s="47">
        <v>850</v>
      </c>
      <c r="G153" s="51">
        <v>8500</v>
      </c>
      <c r="H153" s="47">
        <v>10</v>
      </c>
    </row>
    <row r="154" spans="1:8" ht="24.75" customHeight="1">
      <c r="A154" s="47">
        <v>7</v>
      </c>
      <c r="B154" s="25" t="s">
        <v>200</v>
      </c>
      <c r="C154" s="56" t="s">
        <v>201</v>
      </c>
      <c r="D154" s="15" t="s">
        <v>62</v>
      </c>
      <c r="E154" s="55" t="s">
        <v>42</v>
      </c>
      <c r="F154" s="55">
        <v>150</v>
      </c>
      <c r="G154" s="51">
        <v>57000</v>
      </c>
      <c r="H154" s="55">
        <v>380</v>
      </c>
    </row>
    <row r="155" spans="1:8" ht="24.75" customHeight="1">
      <c r="A155" s="47">
        <v>8</v>
      </c>
      <c r="B155" s="25" t="s">
        <v>202</v>
      </c>
      <c r="C155" s="54" t="s">
        <v>203</v>
      </c>
      <c r="D155" s="15" t="s">
        <v>62</v>
      </c>
      <c r="E155" s="55" t="s">
        <v>80</v>
      </c>
      <c r="F155" s="55">
        <v>150</v>
      </c>
      <c r="G155" s="51">
        <v>750</v>
      </c>
      <c r="H155" s="55">
        <v>5</v>
      </c>
    </row>
    <row r="156" spans="1:8" ht="24.75" customHeight="1">
      <c r="A156" s="47">
        <v>9</v>
      </c>
      <c r="B156" s="25" t="s">
        <v>202</v>
      </c>
      <c r="C156" s="54" t="s">
        <v>204</v>
      </c>
      <c r="D156" s="15" t="s">
        <v>62</v>
      </c>
      <c r="E156" s="55" t="s">
        <v>42</v>
      </c>
      <c r="F156" s="55">
        <v>1000</v>
      </c>
      <c r="G156" s="51">
        <v>20000</v>
      </c>
      <c r="H156" s="55">
        <v>20</v>
      </c>
    </row>
    <row r="157" spans="1:8" ht="24.75" customHeight="1">
      <c r="A157" s="47">
        <v>10</v>
      </c>
      <c r="B157" s="25" t="s">
        <v>205</v>
      </c>
      <c r="C157" s="54" t="s">
        <v>206</v>
      </c>
      <c r="D157" s="15" t="s">
        <v>62</v>
      </c>
      <c r="E157" s="55" t="s">
        <v>42</v>
      </c>
      <c r="F157" s="55">
        <v>130</v>
      </c>
      <c r="G157" s="51">
        <v>32500</v>
      </c>
      <c r="H157" s="55">
        <v>250</v>
      </c>
    </row>
    <row r="158" spans="1:8" ht="24.75" customHeight="1">
      <c r="A158" s="47">
        <v>11</v>
      </c>
      <c r="B158" s="25" t="s">
        <v>207</v>
      </c>
      <c r="C158" s="54" t="s">
        <v>208</v>
      </c>
      <c r="D158" s="15" t="s">
        <v>62</v>
      </c>
      <c r="E158" s="55" t="s">
        <v>42</v>
      </c>
      <c r="F158" s="55">
        <v>500</v>
      </c>
      <c r="G158" s="51">
        <v>5000</v>
      </c>
      <c r="H158" s="55">
        <v>10</v>
      </c>
    </row>
    <row r="159" spans="1:8" ht="24.75" customHeight="1">
      <c r="A159" s="47">
        <v>12</v>
      </c>
      <c r="B159" s="25" t="s">
        <v>205</v>
      </c>
      <c r="C159" s="54" t="s">
        <v>209</v>
      </c>
      <c r="D159" s="15" t="s">
        <v>62</v>
      </c>
      <c r="E159" s="55" t="s">
        <v>42</v>
      </c>
      <c r="F159" s="55">
        <v>350</v>
      </c>
      <c r="G159" s="51">
        <v>1050</v>
      </c>
      <c r="H159" s="55">
        <v>3</v>
      </c>
    </row>
    <row r="160" spans="1:8" ht="24.75" customHeight="1">
      <c r="A160" s="47">
        <v>13</v>
      </c>
      <c r="B160" s="25" t="s">
        <v>210</v>
      </c>
      <c r="C160" s="54" t="s">
        <v>211</v>
      </c>
      <c r="D160" s="15" t="s">
        <v>62</v>
      </c>
      <c r="E160" s="55" t="s">
        <v>42</v>
      </c>
      <c r="F160" s="55">
        <v>800</v>
      </c>
      <c r="G160" s="51">
        <v>12800</v>
      </c>
      <c r="H160" s="55">
        <v>16</v>
      </c>
    </row>
    <row r="161" spans="1:8" ht="24.75" customHeight="1">
      <c r="A161" s="47">
        <v>14</v>
      </c>
      <c r="B161" s="25" t="s">
        <v>210</v>
      </c>
      <c r="C161" s="54" t="s">
        <v>212</v>
      </c>
      <c r="D161" s="15" t="s">
        <v>62</v>
      </c>
      <c r="E161" s="55" t="s">
        <v>42</v>
      </c>
      <c r="F161" s="55">
        <v>1550</v>
      </c>
      <c r="G161" s="51">
        <v>4650</v>
      </c>
      <c r="H161" s="55">
        <v>3</v>
      </c>
    </row>
    <row r="162" spans="1:8" ht="24.75" customHeight="1">
      <c r="A162" s="47">
        <v>15</v>
      </c>
      <c r="B162" s="25" t="s">
        <v>213</v>
      </c>
      <c r="C162" s="54" t="s">
        <v>214</v>
      </c>
      <c r="D162" s="15" t="s">
        <v>62</v>
      </c>
      <c r="E162" s="55" t="s">
        <v>42</v>
      </c>
      <c r="F162" s="55">
        <v>500</v>
      </c>
      <c r="G162" s="51">
        <v>2500</v>
      </c>
      <c r="H162" s="55">
        <v>5</v>
      </c>
    </row>
    <row r="163" spans="1:8" ht="24.75" customHeight="1">
      <c r="A163" s="47">
        <v>16</v>
      </c>
      <c r="B163" s="25" t="s">
        <v>213</v>
      </c>
      <c r="C163" s="54" t="s">
        <v>215</v>
      </c>
      <c r="D163" s="15" t="s">
        <v>62</v>
      </c>
      <c r="E163" s="55" t="s">
        <v>80</v>
      </c>
      <c r="F163" s="55">
        <v>440</v>
      </c>
      <c r="G163" s="51">
        <v>220</v>
      </c>
      <c r="H163" s="55">
        <v>0.5</v>
      </c>
    </row>
    <row r="164" spans="1:8" ht="24.75" customHeight="1">
      <c r="A164" s="47">
        <v>17</v>
      </c>
      <c r="B164" s="25">
        <v>39831247</v>
      </c>
      <c r="C164" s="54" t="s">
        <v>216</v>
      </c>
      <c r="D164" s="15" t="s">
        <v>62</v>
      </c>
      <c r="E164" s="55" t="s">
        <v>80</v>
      </c>
      <c r="F164" s="55">
        <v>600</v>
      </c>
      <c r="G164" s="51">
        <v>1800</v>
      </c>
      <c r="H164" s="55">
        <v>3</v>
      </c>
    </row>
    <row r="165" spans="1:8" ht="24.75" customHeight="1">
      <c r="A165" s="47">
        <v>18</v>
      </c>
      <c r="B165" s="25" t="s">
        <v>217</v>
      </c>
      <c r="C165" s="54" t="s">
        <v>218</v>
      </c>
      <c r="D165" s="15" t="s">
        <v>62</v>
      </c>
      <c r="E165" s="55" t="s">
        <v>42</v>
      </c>
      <c r="F165" s="55">
        <v>300</v>
      </c>
      <c r="G165" s="51">
        <v>12600</v>
      </c>
      <c r="H165" s="55">
        <v>42</v>
      </c>
    </row>
    <row r="166" spans="1:8" ht="24.75" customHeight="1">
      <c r="A166" s="47">
        <v>19</v>
      </c>
      <c r="B166" s="25" t="s">
        <v>219</v>
      </c>
      <c r="C166" s="54" t="s">
        <v>220</v>
      </c>
      <c r="D166" s="15" t="s">
        <v>62</v>
      </c>
      <c r="E166" s="55" t="s">
        <v>42</v>
      </c>
      <c r="F166" s="55">
        <v>140</v>
      </c>
      <c r="G166" s="51">
        <v>4200</v>
      </c>
      <c r="H166" s="55">
        <v>30</v>
      </c>
    </row>
    <row r="167" spans="1:8" ht="24.75" customHeight="1">
      <c r="A167" s="47">
        <v>20</v>
      </c>
      <c r="B167" s="25" t="s">
        <v>219</v>
      </c>
      <c r="C167" s="57" t="s">
        <v>221</v>
      </c>
      <c r="D167" s="15" t="s">
        <v>62</v>
      </c>
      <c r="E167" s="55" t="s">
        <v>42</v>
      </c>
      <c r="F167" s="55">
        <v>100</v>
      </c>
      <c r="G167" s="51">
        <v>5500</v>
      </c>
      <c r="H167" s="55">
        <v>55</v>
      </c>
    </row>
    <row r="168" spans="1:8" ht="24.75" customHeight="1">
      <c r="A168" s="47">
        <v>21</v>
      </c>
      <c r="B168" s="25" t="s">
        <v>222</v>
      </c>
      <c r="C168" s="54" t="s">
        <v>223</v>
      </c>
      <c r="D168" s="15" t="s">
        <v>62</v>
      </c>
      <c r="E168" s="55" t="s">
        <v>42</v>
      </c>
      <c r="F168" s="55">
        <v>500</v>
      </c>
      <c r="G168" s="51">
        <v>7500</v>
      </c>
      <c r="H168" s="55">
        <v>15</v>
      </c>
    </row>
    <row r="169" spans="1:8" ht="24.75" customHeight="1">
      <c r="A169" s="47">
        <v>22</v>
      </c>
      <c r="B169" s="25" t="s">
        <v>224</v>
      </c>
      <c r="C169" s="54" t="s">
        <v>225</v>
      </c>
      <c r="D169" s="15" t="s">
        <v>62</v>
      </c>
      <c r="E169" s="55" t="s">
        <v>80</v>
      </c>
      <c r="F169" s="55">
        <v>800</v>
      </c>
      <c r="G169" s="51">
        <v>2400</v>
      </c>
      <c r="H169" s="55">
        <v>3</v>
      </c>
    </row>
    <row r="170" spans="1:8" ht="24.75" customHeight="1">
      <c r="A170" s="47">
        <v>23</v>
      </c>
      <c r="B170" s="25" t="s">
        <v>226</v>
      </c>
      <c r="C170" s="54" t="s">
        <v>227</v>
      </c>
      <c r="D170" s="15" t="s">
        <v>62</v>
      </c>
      <c r="E170" s="55" t="s">
        <v>42</v>
      </c>
      <c r="F170" s="55">
        <v>120</v>
      </c>
      <c r="G170" s="51">
        <v>2400</v>
      </c>
      <c r="H170" s="55">
        <v>20</v>
      </c>
    </row>
    <row r="171" spans="1:8" ht="24.75" customHeight="1">
      <c r="A171" s="47">
        <v>24</v>
      </c>
      <c r="B171" s="25" t="s">
        <v>202</v>
      </c>
      <c r="C171" s="54" t="s">
        <v>227</v>
      </c>
      <c r="D171" s="15" t="s">
        <v>62</v>
      </c>
      <c r="E171" s="55" t="s">
        <v>77</v>
      </c>
      <c r="F171" s="55">
        <v>1650</v>
      </c>
      <c r="G171" s="51">
        <v>46200</v>
      </c>
      <c r="H171" s="55">
        <v>28</v>
      </c>
    </row>
    <row r="172" spans="1:8" ht="24.75" customHeight="1">
      <c r="A172" s="47">
        <v>25</v>
      </c>
      <c r="B172" s="25" t="s">
        <v>228</v>
      </c>
      <c r="C172" s="54" t="s">
        <v>227</v>
      </c>
      <c r="D172" s="15" t="s">
        <v>62</v>
      </c>
      <c r="E172" s="55" t="s">
        <v>42</v>
      </c>
      <c r="F172" s="55">
        <v>220</v>
      </c>
      <c r="G172" s="51">
        <v>2640</v>
      </c>
      <c r="H172" s="55">
        <v>12</v>
      </c>
    </row>
    <row r="173" spans="1:8" ht="24.75" customHeight="1">
      <c r="A173" s="47">
        <v>26</v>
      </c>
      <c r="B173" s="25" t="s">
        <v>229</v>
      </c>
      <c r="C173" s="54" t="s">
        <v>230</v>
      </c>
      <c r="D173" s="15" t="s">
        <v>62</v>
      </c>
      <c r="E173" s="55" t="s">
        <v>231</v>
      </c>
      <c r="F173" s="55">
        <v>400</v>
      </c>
      <c r="G173" s="51">
        <v>16000</v>
      </c>
      <c r="H173" s="55">
        <v>40</v>
      </c>
    </row>
    <row r="174" spans="1:8" ht="24.75" customHeight="1">
      <c r="A174" s="47">
        <v>27</v>
      </c>
      <c r="B174" s="25" t="s">
        <v>232</v>
      </c>
      <c r="C174" s="54" t="s">
        <v>233</v>
      </c>
      <c r="D174" s="15" t="s">
        <v>62</v>
      </c>
      <c r="E174" s="55" t="s">
        <v>234</v>
      </c>
      <c r="F174" s="55">
        <v>300</v>
      </c>
      <c r="G174" s="51">
        <v>3600</v>
      </c>
      <c r="H174" s="55">
        <v>12</v>
      </c>
    </row>
    <row r="175" spans="1:8" ht="24.75" customHeight="1">
      <c r="A175" s="47">
        <v>28</v>
      </c>
      <c r="B175" s="25" t="s">
        <v>232</v>
      </c>
      <c r="C175" s="54" t="s">
        <v>235</v>
      </c>
      <c r="D175" s="15" t="s">
        <v>62</v>
      </c>
      <c r="E175" s="55" t="s">
        <v>42</v>
      </c>
      <c r="F175" s="55">
        <v>2000</v>
      </c>
      <c r="G175" s="51">
        <v>24000</v>
      </c>
      <c r="H175" s="55">
        <v>12</v>
      </c>
    </row>
    <row r="176" spans="1:8" ht="24.75" customHeight="1">
      <c r="A176" s="47">
        <v>29</v>
      </c>
      <c r="B176" s="25" t="s">
        <v>236</v>
      </c>
      <c r="C176" s="54" t="s">
        <v>237</v>
      </c>
      <c r="D176" s="15" t="s">
        <v>62</v>
      </c>
      <c r="E176" s="55" t="s">
        <v>42</v>
      </c>
      <c r="F176" s="55">
        <v>1100</v>
      </c>
      <c r="G176" s="51">
        <v>3300</v>
      </c>
      <c r="H176" s="55">
        <v>3</v>
      </c>
    </row>
    <row r="177" spans="1:8" ht="24.75" customHeight="1">
      <c r="A177" s="47">
        <v>30</v>
      </c>
      <c r="B177" s="25" t="s">
        <v>238</v>
      </c>
      <c r="C177" s="54" t="s">
        <v>239</v>
      </c>
      <c r="D177" s="15" t="s">
        <v>62</v>
      </c>
      <c r="E177" s="55" t="s">
        <v>42</v>
      </c>
      <c r="F177" s="55">
        <v>1000</v>
      </c>
      <c r="G177" s="51">
        <v>24000</v>
      </c>
      <c r="H177" s="55">
        <v>24</v>
      </c>
    </row>
    <row r="178" spans="1:8" ht="24.75" customHeight="1">
      <c r="A178" s="47">
        <v>31</v>
      </c>
      <c r="B178" s="25" t="s">
        <v>202</v>
      </c>
      <c r="C178" s="54" t="s">
        <v>240</v>
      </c>
      <c r="D178" s="15" t="s">
        <v>62</v>
      </c>
      <c r="E178" s="55" t="s">
        <v>42</v>
      </c>
      <c r="F178" s="55">
        <v>500</v>
      </c>
      <c r="G178" s="51">
        <v>1000</v>
      </c>
      <c r="H178" s="55">
        <v>2</v>
      </c>
    </row>
    <row r="179" spans="1:8" ht="24.75" customHeight="1">
      <c r="A179" s="47">
        <v>32</v>
      </c>
      <c r="B179" s="25" t="s">
        <v>241</v>
      </c>
      <c r="C179" s="54" t="s">
        <v>242</v>
      </c>
      <c r="D179" s="15" t="s">
        <v>62</v>
      </c>
      <c r="E179" s="55" t="s">
        <v>42</v>
      </c>
      <c r="F179" s="55">
        <v>300</v>
      </c>
      <c r="G179" s="51">
        <v>15000</v>
      </c>
      <c r="H179" s="55">
        <v>50</v>
      </c>
    </row>
    <row r="180" spans="1:8" ht="24.75" customHeight="1">
      <c r="A180" s="47">
        <v>33</v>
      </c>
      <c r="B180" s="25" t="s">
        <v>243</v>
      </c>
      <c r="C180" s="54" t="s">
        <v>244</v>
      </c>
      <c r="D180" s="15" t="s">
        <v>62</v>
      </c>
      <c r="E180" s="55" t="s">
        <v>42</v>
      </c>
      <c r="F180" s="55">
        <v>1200</v>
      </c>
      <c r="G180" s="51">
        <v>2400</v>
      </c>
      <c r="H180" s="55">
        <v>2</v>
      </c>
    </row>
    <row r="181" spans="1:8" ht="24.75" customHeight="1">
      <c r="A181" s="47">
        <v>34</v>
      </c>
      <c r="B181" s="25" t="s">
        <v>245</v>
      </c>
      <c r="C181" s="54" t="s">
        <v>246</v>
      </c>
      <c r="D181" s="15" t="s">
        <v>62</v>
      </c>
      <c r="E181" s="55" t="s">
        <v>42</v>
      </c>
      <c r="F181" s="55">
        <v>1600</v>
      </c>
      <c r="G181" s="51">
        <v>1600</v>
      </c>
      <c r="H181" s="55">
        <v>1</v>
      </c>
    </row>
    <row r="182" spans="1:8" ht="24.75" customHeight="1">
      <c r="A182" s="47">
        <v>35</v>
      </c>
      <c r="B182" s="25" t="s">
        <v>247</v>
      </c>
      <c r="C182" s="54" t="s">
        <v>248</v>
      </c>
      <c r="D182" s="15" t="s">
        <v>62</v>
      </c>
      <c r="E182" s="55" t="s">
        <v>192</v>
      </c>
      <c r="F182" s="47">
        <v>1300</v>
      </c>
      <c r="G182" s="51">
        <v>20800</v>
      </c>
      <c r="H182" s="58">
        <v>16</v>
      </c>
    </row>
    <row r="183" spans="1:8" ht="24.75" customHeight="1">
      <c r="A183" s="47">
        <v>36</v>
      </c>
      <c r="B183" s="25" t="s">
        <v>247</v>
      </c>
      <c r="C183" s="54" t="s">
        <v>249</v>
      </c>
      <c r="D183" s="15" t="s">
        <v>62</v>
      </c>
      <c r="E183" s="55" t="s">
        <v>42</v>
      </c>
      <c r="F183" s="55">
        <v>3500</v>
      </c>
      <c r="G183" s="51">
        <v>7000</v>
      </c>
      <c r="H183" s="55">
        <v>2</v>
      </c>
    </row>
    <row r="184" spans="1:8" ht="24.75" customHeight="1">
      <c r="A184" s="47">
        <v>37</v>
      </c>
      <c r="B184" s="59" t="s">
        <v>250</v>
      </c>
      <c r="C184" s="54" t="s">
        <v>251</v>
      </c>
      <c r="D184" s="15" t="s">
        <v>62</v>
      </c>
      <c r="E184" s="55" t="s">
        <v>42</v>
      </c>
      <c r="F184" s="55">
        <v>500</v>
      </c>
      <c r="G184" s="51">
        <v>15000</v>
      </c>
      <c r="H184" s="55">
        <v>30</v>
      </c>
    </row>
    <row r="185" spans="1:8" ht="24.75" customHeight="1">
      <c r="A185" s="47">
        <v>38</v>
      </c>
      <c r="B185" s="25" t="s">
        <v>252</v>
      </c>
      <c r="C185" s="54" t="s">
        <v>253</v>
      </c>
      <c r="D185" s="15" t="s">
        <v>62</v>
      </c>
      <c r="E185" s="55" t="s">
        <v>42</v>
      </c>
      <c r="F185" s="55">
        <v>900</v>
      </c>
      <c r="G185" s="51">
        <v>13500</v>
      </c>
      <c r="H185" s="55">
        <v>15</v>
      </c>
    </row>
    <row r="186" spans="1:8" ht="24.75" customHeight="1">
      <c r="A186" s="47">
        <v>39</v>
      </c>
      <c r="B186" s="25" t="s">
        <v>254</v>
      </c>
      <c r="C186" s="54" t="s">
        <v>253</v>
      </c>
      <c r="D186" s="15" t="s">
        <v>62</v>
      </c>
      <c r="E186" s="55" t="s">
        <v>42</v>
      </c>
      <c r="F186" s="55">
        <v>1950</v>
      </c>
      <c r="G186" s="51">
        <v>9750</v>
      </c>
      <c r="H186" s="55">
        <v>5</v>
      </c>
    </row>
    <row r="187" spans="1:8" ht="24.75" customHeight="1">
      <c r="A187" s="47">
        <v>40</v>
      </c>
      <c r="B187" s="25" t="s">
        <v>255</v>
      </c>
      <c r="C187" s="54" t="s">
        <v>253</v>
      </c>
      <c r="D187" s="15" t="s">
        <v>62</v>
      </c>
      <c r="E187" s="55" t="s">
        <v>42</v>
      </c>
      <c r="F187" s="55">
        <v>2000</v>
      </c>
      <c r="G187" s="51">
        <v>10000</v>
      </c>
      <c r="H187" s="55">
        <v>5</v>
      </c>
    </row>
    <row r="188" spans="1:8" ht="24.75" customHeight="1">
      <c r="A188" s="47">
        <v>41</v>
      </c>
      <c r="B188" s="25" t="s">
        <v>256</v>
      </c>
      <c r="C188" s="54" t="s">
        <v>257</v>
      </c>
      <c r="D188" s="15" t="s">
        <v>62</v>
      </c>
      <c r="E188" s="55" t="s">
        <v>42</v>
      </c>
      <c r="F188" s="55">
        <v>7000</v>
      </c>
      <c r="G188" s="51">
        <v>21000</v>
      </c>
      <c r="H188" s="55">
        <v>3</v>
      </c>
    </row>
    <row r="189" spans="1:8" ht="24.75" customHeight="1">
      <c r="A189" s="47">
        <v>42</v>
      </c>
      <c r="B189" s="25" t="s">
        <v>258</v>
      </c>
      <c r="C189" s="54" t="s">
        <v>259</v>
      </c>
      <c r="D189" s="15" t="s">
        <v>62</v>
      </c>
      <c r="E189" s="55" t="s">
        <v>42</v>
      </c>
      <c r="F189" s="55">
        <v>2600</v>
      </c>
      <c r="G189" s="51">
        <v>7800</v>
      </c>
      <c r="H189" s="55">
        <v>3</v>
      </c>
    </row>
    <row r="190" spans="1:8" ht="24.75" customHeight="1">
      <c r="A190" s="47">
        <v>43</v>
      </c>
      <c r="B190" s="25" t="s">
        <v>260</v>
      </c>
      <c r="C190" s="54" t="s">
        <v>261</v>
      </c>
      <c r="D190" s="15" t="s">
        <v>62</v>
      </c>
      <c r="E190" s="55" t="s">
        <v>42</v>
      </c>
      <c r="F190" s="55">
        <v>500</v>
      </c>
      <c r="G190" s="51">
        <v>20000</v>
      </c>
      <c r="H190" s="55">
        <v>40</v>
      </c>
    </row>
    <row r="191" spans="1:8" ht="24.75" customHeight="1">
      <c r="A191" s="47">
        <v>44</v>
      </c>
      <c r="B191" s="25" t="s">
        <v>262</v>
      </c>
      <c r="C191" s="54" t="s">
        <v>263</v>
      </c>
      <c r="D191" s="15" t="s">
        <v>62</v>
      </c>
      <c r="E191" s="55" t="s">
        <v>42</v>
      </c>
      <c r="F191" s="55">
        <v>3000</v>
      </c>
      <c r="G191" s="51">
        <v>15000</v>
      </c>
      <c r="H191" s="55">
        <v>5</v>
      </c>
    </row>
    <row r="192" spans="1:8" ht="24.75" customHeight="1">
      <c r="A192" s="47">
        <v>45</v>
      </c>
      <c r="B192" s="59" t="s">
        <v>264</v>
      </c>
      <c r="C192" s="54" t="s">
        <v>265</v>
      </c>
      <c r="D192" s="15" t="s">
        <v>62</v>
      </c>
      <c r="E192" s="55" t="s">
        <v>42</v>
      </c>
      <c r="F192" s="55">
        <v>20</v>
      </c>
      <c r="G192" s="51">
        <v>4000</v>
      </c>
      <c r="H192" s="55">
        <v>200</v>
      </c>
    </row>
    <row r="193" spans="1:8" ht="24.75" customHeight="1">
      <c r="A193" s="47">
        <v>46</v>
      </c>
      <c r="B193" s="25" t="s">
        <v>266</v>
      </c>
      <c r="C193" s="54" t="s">
        <v>267</v>
      </c>
      <c r="D193" s="15" t="s">
        <v>62</v>
      </c>
      <c r="E193" s="55" t="s">
        <v>77</v>
      </c>
      <c r="F193" s="55">
        <v>1800</v>
      </c>
      <c r="G193" s="51">
        <v>5400</v>
      </c>
      <c r="H193" s="55">
        <v>3</v>
      </c>
    </row>
    <row r="194" spans="1:8" ht="24.75" customHeight="1">
      <c r="A194" s="47">
        <v>47</v>
      </c>
      <c r="B194" s="25" t="s">
        <v>268</v>
      </c>
      <c r="C194" s="54" t="s">
        <v>269</v>
      </c>
      <c r="D194" s="15" t="s">
        <v>62</v>
      </c>
      <c r="E194" s="55" t="s">
        <v>42</v>
      </c>
      <c r="F194" s="55">
        <v>200</v>
      </c>
      <c r="G194" s="51">
        <v>400</v>
      </c>
      <c r="H194" s="55">
        <v>2</v>
      </c>
    </row>
    <row r="195" spans="1:8" ht="24.75" customHeight="1">
      <c r="A195" s="47">
        <v>48</v>
      </c>
      <c r="B195" s="25" t="s">
        <v>270</v>
      </c>
      <c r="C195" s="54" t="s">
        <v>271</v>
      </c>
      <c r="D195" s="15" t="s">
        <v>62</v>
      </c>
      <c r="E195" s="55" t="s">
        <v>42</v>
      </c>
      <c r="F195" s="55">
        <v>700</v>
      </c>
      <c r="G195" s="51">
        <v>14000</v>
      </c>
      <c r="H195" s="55">
        <v>20</v>
      </c>
    </row>
    <row r="196" spans="1:8" ht="24.75" customHeight="1">
      <c r="A196" s="47">
        <v>49</v>
      </c>
      <c r="B196" s="25" t="s">
        <v>272</v>
      </c>
      <c r="C196" s="54" t="s">
        <v>273</v>
      </c>
      <c r="D196" s="15" t="s">
        <v>62</v>
      </c>
      <c r="E196" s="55" t="s">
        <v>42</v>
      </c>
      <c r="F196" s="55">
        <v>750</v>
      </c>
      <c r="G196" s="51">
        <v>3750</v>
      </c>
      <c r="H196" s="55">
        <v>5</v>
      </c>
    </row>
    <row r="197" spans="1:8" ht="24.75" customHeight="1">
      <c r="A197" s="47">
        <v>50</v>
      </c>
      <c r="B197" s="25">
        <v>31686000</v>
      </c>
      <c r="C197" s="54" t="s">
        <v>274</v>
      </c>
      <c r="D197" s="15" t="s">
        <v>62</v>
      </c>
      <c r="E197" s="55" t="s">
        <v>42</v>
      </c>
      <c r="F197" s="55">
        <v>350</v>
      </c>
      <c r="G197" s="51">
        <v>350</v>
      </c>
      <c r="H197" s="55">
        <v>1</v>
      </c>
    </row>
    <row r="198" spans="1:8" ht="24.75" customHeight="1">
      <c r="A198" s="47">
        <v>51</v>
      </c>
      <c r="B198" s="25" t="s">
        <v>275</v>
      </c>
      <c r="C198" s="54" t="s">
        <v>276</v>
      </c>
      <c r="D198" s="15" t="s">
        <v>62</v>
      </c>
      <c r="E198" s="55" t="s">
        <v>42</v>
      </c>
      <c r="F198" s="55">
        <v>650</v>
      </c>
      <c r="G198" s="51">
        <v>1300</v>
      </c>
      <c r="H198" s="55">
        <v>2</v>
      </c>
    </row>
    <row r="199" spans="1:8" ht="24.75" customHeight="1">
      <c r="A199" s="47">
        <v>52</v>
      </c>
      <c r="B199" s="25" t="s">
        <v>277</v>
      </c>
      <c r="C199" s="54" t="s">
        <v>278</v>
      </c>
      <c r="D199" s="15" t="s">
        <v>62</v>
      </c>
      <c r="E199" s="55" t="s">
        <v>42</v>
      </c>
      <c r="F199" s="58">
        <v>200</v>
      </c>
      <c r="G199" s="51">
        <v>6000</v>
      </c>
      <c r="H199" s="58">
        <v>30</v>
      </c>
    </row>
    <row r="200" spans="1:8" ht="24.75" customHeight="1">
      <c r="A200" s="47">
        <v>53</v>
      </c>
      <c r="B200" s="25" t="s">
        <v>279</v>
      </c>
      <c r="C200" s="54" t="s">
        <v>280</v>
      </c>
      <c r="D200" s="15" t="s">
        <v>62</v>
      </c>
      <c r="E200" s="55" t="s">
        <v>42</v>
      </c>
      <c r="F200" s="58">
        <v>2100</v>
      </c>
      <c r="G200" s="51">
        <v>4200</v>
      </c>
      <c r="H200" s="58">
        <v>2</v>
      </c>
    </row>
    <row r="201" spans="1:8" ht="24.75" customHeight="1">
      <c r="A201" s="47">
        <v>54</v>
      </c>
      <c r="B201" s="25" t="s">
        <v>281</v>
      </c>
      <c r="C201" s="54" t="s">
        <v>282</v>
      </c>
      <c r="D201" s="15" t="s">
        <v>62</v>
      </c>
      <c r="E201" s="55" t="s">
        <v>42</v>
      </c>
      <c r="F201" s="58">
        <v>1300</v>
      </c>
      <c r="G201" s="51">
        <v>5200</v>
      </c>
      <c r="H201" s="58">
        <v>4</v>
      </c>
    </row>
    <row r="202" spans="1:8" ht="24.75" customHeight="1">
      <c r="A202" s="47">
        <v>55</v>
      </c>
      <c r="B202" s="25" t="s">
        <v>283</v>
      </c>
      <c r="C202" s="54" t="s">
        <v>284</v>
      </c>
      <c r="D202" s="15" t="s">
        <v>62</v>
      </c>
      <c r="E202" s="55" t="s">
        <v>42</v>
      </c>
      <c r="F202" s="58">
        <v>3500</v>
      </c>
      <c r="G202" s="51">
        <v>28000</v>
      </c>
      <c r="H202" s="58">
        <v>8</v>
      </c>
    </row>
    <row r="203" spans="1:8" ht="24.75" customHeight="1">
      <c r="A203" s="47">
        <v>56</v>
      </c>
      <c r="B203" s="25" t="s">
        <v>281</v>
      </c>
      <c r="C203" s="54" t="s">
        <v>285</v>
      </c>
      <c r="D203" s="15" t="s">
        <v>62</v>
      </c>
      <c r="E203" s="55" t="s">
        <v>42</v>
      </c>
      <c r="F203" s="58">
        <v>5000</v>
      </c>
      <c r="G203" s="51">
        <v>5000</v>
      </c>
      <c r="H203" s="58">
        <v>1</v>
      </c>
    </row>
    <row r="204" spans="1:8" ht="24.75" customHeight="1">
      <c r="A204" s="47">
        <v>57</v>
      </c>
      <c r="B204" s="25" t="s">
        <v>286</v>
      </c>
      <c r="C204" s="54" t="s">
        <v>287</v>
      </c>
      <c r="D204" s="15" t="s">
        <v>62</v>
      </c>
      <c r="E204" s="55" t="s">
        <v>42</v>
      </c>
      <c r="F204" s="58">
        <v>4500</v>
      </c>
      <c r="G204" s="51">
        <v>9000</v>
      </c>
      <c r="H204" s="58">
        <v>2</v>
      </c>
    </row>
    <row r="205" spans="1:8" ht="24.75" customHeight="1">
      <c r="A205" s="47">
        <v>58</v>
      </c>
      <c r="B205" s="25">
        <v>44111411</v>
      </c>
      <c r="C205" s="60" t="s">
        <v>288</v>
      </c>
      <c r="D205" s="15" t="s">
        <v>62</v>
      </c>
      <c r="E205" s="55" t="s">
        <v>77</v>
      </c>
      <c r="F205" s="58">
        <v>1700</v>
      </c>
      <c r="G205" s="51">
        <v>41310</v>
      </c>
      <c r="H205" s="58">
        <v>24.3</v>
      </c>
    </row>
    <row r="206" spans="1:8" ht="24.75" customHeight="1">
      <c r="A206" s="47">
        <v>59</v>
      </c>
      <c r="B206" s="59">
        <v>39221460</v>
      </c>
      <c r="C206" s="57" t="s">
        <v>289</v>
      </c>
      <c r="D206" s="15" t="s">
        <v>62</v>
      </c>
      <c r="E206" s="55" t="s">
        <v>42</v>
      </c>
      <c r="F206" s="58">
        <v>450</v>
      </c>
      <c r="G206" s="51">
        <v>1350</v>
      </c>
      <c r="H206" s="58">
        <v>3</v>
      </c>
    </row>
    <row r="207" spans="1:8" ht="24.75" customHeight="1">
      <c r="A207" s="47">
        <v>60</v>
      </c>
      <c r="B207" s="59" t="s">
        <v>290</v>
      </c>
      <c r="C207" s="57" t="s">
        <v>291</v>
      </c>
      <c r="D207" s="15" t="s">
        <v>62</v>
      </c>
      <c r="E207" s="55" t="s">
        <v>42</v>
      </c>
      <c r="F207" s="58">
        <v>700</v>
      </c>
      <c r="G207" s="51">
        <v>2800</v>
      </c>
      <c r="H207" s="58">
        <v>4</v>
      </c>
    </row>
    <row r="208" spans="1:8" ht="24.75" customHeight="1">
      <c r="A208" s="47">
        <v>61</v>
      </c>
      <c r="B208" s="59" t="s">
        <v>292</v>
      </c>
      <c r="C208" s="61" t="s">
        <v>293</v>
      </c>
      <c r="D208" s="15" t="s">
        <v>62</v>
      </c>
      <c r="E208" s="55" t="s">
        <v>42</v>
      </c>
      <c r="F208" s="58">
        <v>700</v>
      </c>
      <c r="G208" s="51">
        <v>6300</v>
      </c>
      <c r="H208" s="58">
        <v>9</v>
      </c>
    </row>
    <row r="209" spans="1:8" ht="24.75" customHeight="1">
      <c r="A209" s="47">
        <v>62</v>
      </c>
      <c r="B209" s="59" t="s">
        <v>229</v>
      </c>
      <c r="C209" s="61" t="s">
        <v>294</v>
      </c>
      <c r="D209" s="15" t="s">
        <v>62</v>
      </c>
      <c r="E209" s="55" t="s">
        <v>231</v>
      </c>
      <c r="F209" s="55">
        <v>250</v>
      </c>
      <c r="G209" s="51">
        <v>2500</v>
      </c>
      <c r="H209" s="55">
        <v>10</v>
      </c>
    </row>
    <row r="210" spans="1:8" ht="24.75" customHeight="1">
      <c r="A210" s="47">
        <v>63</v>
      </c>
      <c r="B210" s="25" t="s">
        <v>295</v>
      </c>
      <c r="C210" s="61" t="s">
        <v>296</v>
      </c>
      <c r="D210" s="15" t="s">
        <v>62</v>
      </c>
      <c r="E210" s="55" t="s">
        <v>42</v>
      </c>
      <c r="F210" s="55">
        <v>1300</v>
      </c>
      <c r="G210" s="51">
        <v>13000</v>
      </c>
      <c r="H210" s="55">
        <v>10</v>
      </c>
    </row>
    <row r="211" spans="1:8" ht="24.75" customHeight="1">
      <c r="A211" s="47">
        <v>64</v>
      </c>
      <c r="B211" s="59" t="s">
        <v>295</v>
      </c>
      <c r="C211" s="61" t="s">
        <v>297</v>
      </c>
      <c r="D211" s="15" t="s">
        <v>62</v>
      </c>
      <c r="E211" s="55" t="s">
        <v>42</v>
      </c>
      <c r="F211" s="55">
        <v>3500</v>
      </c>
      <c r="G211" s="51">
        <v>10500</v>
      </c>
      <c r="H211" s="55">
        <v>3</v>
      </c>
    </row>
    <row r="212" spans="1:8" ht="21" customHeight="1">
      <c r="A212" s="118"/>
      <c r="B212" s="119"/>
      <c r="C212" s="120"/>
      <c r="D212" s="121"/>
      <c r="E212" s="122"/>
      <c r="F212" s="122"/>
      <c r="G212" s="17">
        <v>644020</v>
      </c>
      <c r="H212" s="122"/>
    </row>
    <row r="213" spans="1:8" ht="49.5" customHeight="1">
      <c r="A213" s="157" t="s">
        <v>496</v>
      </c>
      <c r="B213" s="158"/>
      <c r="C213" s="158"/>
      <c r="D213" s="158"/>
      <c r="E213" s="158"/>
      <c r="F213" s="158"/>
      <c r="G213" s="158"/>
      <c r="H213" s="159"/>
    </row>
    <row r="214" spans="1:8" ht="25.5" customHeight="1">
      <c r="A214" s="34" t="s">
        <v>59</v>
      </c>
      <c r="B214" s="34" t="s">
        <v>298</v>
      </c>
      <c r="C214" s="14" t="s">
        <v>299</v>
      </c>
      <c r="D214" s="15" t="s">
        <v>62</v>
      </c>
      <c r="E214" s="64" t="s">
        <v>300</v>
      </c>
      <c r="F214" s="64">
        <v>80</v>
      </c>
      <c r="G214" s="65">
        <v>16000</v>
      </c>
      <c r="H214" s="64">
        <v>200</v>
      </c>
    </row>
    <row r="215" spans="1:8" ht="25.5" customHeight="1">
      <c r="A215" s="34" t="s">
        <v>63</v>
      </c>
      <c r="B215" s="34" t="s">
        <v>298</v>
      </c>
      <c r="C215" s="14" t="s">
        <v>301</v>
      </c>
      <c r="D215" s="15" t="s">
        <v>62</v>
      </c>
      <c r="E215" s="64" t="s">
        <v>300</v>
      </c>
      <c r="F215" s="64">
        <v>150</v>
      </c>
      <c r="G215" s="65">
        <v>900</v>
      </c>
      <c r="H215" s="64">
        <v>6</v>
      </c>
    </row>
    <row r="216" spans="1:8" ht="25.5" customHeight="1">
      <c r="A216" s="34" t="s">
        <v>66</v>
      </c>
      <c r="B216" s="34" t="s">
        <v>302</v>
      </c>
      <c r="C216" s="14" t="s">
        <v>303</v>
      </c>
      <c r="D216" s="15" t="s">
        <v>62</v>
      </c>
      <c r="E216" s="64" t="s">
        <v>300</v>
      </c>
      <c r="F216" s="64">
        <v>70</v>
      </c>
      <c r="G216" s="65">
        <v>2100</v>
      </c>
      <c r="H216" s="64">
        <v>30</v>
      </c>
    </row>
    <row r="217" spans="1:8" ht="25.5" customHeight="1">
      <c r="A217" s="34" t="s">
        <v>68</v>
      </c>
      <c r="B217" s="34" t="s">
        <v>304</v>
      </c>
      <c r="C217" s="14" t="s">
        <v>305</v>
      </c>
      <c r="D217" s="15" t="s">
        <v>62</v>
      </c>
      <c r="E217" s="64" t="s">
        <v>300</v>
      </c>
      <c r="F217" s="64">
        <v>120</v>
      </c>
      <c r="G217" s="65">
        <v>2400</v>
      </c>
      <c r="H217" s="64">
        <v>20</v>
      </c>
    </row>
    <row r="218" spans="1:8" ht="25.5" customHeight="1">
      <c r="A218" s="34" t="s">
        <v>71</v>
      </c>
      <c r="B218" s="34" t="s">
        <v>306</v>
      </c>
      <c r="C218" s="14" t="s">
        <v>307</v>
      </c>
      <c r="D218" s="15" t="s">
        <v>62</v>
      </c>
      <c r="E218" s="64" t="s">
        <v>300</v>
      </c>
      <c r="F218" s="64">
        <v>300</v>
      </c>
      <c r="G218" s="65">
        <v>1500</v>
      </c>
      <c r="H218" s="64">
        <v>5</v>
      </c>
    </row>
    <row r="219" spans="1:8" ht="25.5" customHeight="1">
      <c r="A219" s="34" t="s">
        <v>75</v>
      </c>
      <c r="B219" s="34" t="s">
        <v>308</v>
      </c>
      <c r="C219" s="14" t="s">
        <v>309</v>
      </c>
      <c r="D219" s="15" t="s">
        <v>62</v>
      </c>
      <c r="E219" s="64" t="s">
        <v>300</v>
      </c>
      <c r="F219" s="64">
        <v>400</v>
      </c>
      <c r="G219" s="65">
        <v>20000</v>
      </c>
      <c r="H219" s="64">
        <v>50</v>
      </c>
    </row>
    <row r="220" spans="1:8" ht="25.5" customHeight="1">
      <c r="A220" s="34" t="s">
        <v>78</v>
      </c>
      <c r="B220" s="34" t="s">
        <v>310</v>
      </c>
      <c r="C220" s="14" t="s">
        <v>311</v>
      </c>
      <c r="D220" s="15" t="s">
        <v>62</v>
      </c>
      <c r="E220" s="64" t="s">
        <v>300</v>
      </c>
      <c r="F220" s="64">
        <v>200</v>
      </c>
      <c r="G220" s="65">
        <v>5000</v>
      </c>
      <c r="H220" s="64">
        <v>25</v>
      </c>
    </row>
    <row r="221" spans="1:8" ht="25.5" customHeight="1">
      <c r="A221" s="34" t="s">
        <v>81</v>
      </c>
      <c r="B221" s="34" t="s">
        <v>312</v>
      </c>
      <c r="C221" s="14" t="s">
        <v>313</v>
      </c>
      <c r="D221" s="15" t="s">
        <v>62</v>
      </c>
      <c r="E221" s="64" t="s">
        <v>300</v>
      </c>
      <c r="F221" s="64">
        <v>100</v>
      </c>
      <c r="G221" s="65">
        <v>200</v>
      </c>
      <c r="H221" s="64">
        <v>2</v>
      </c>
    </row>
    <row r="222" spans="1:8" ht="25.5" customHeight="1">
      <c r="A222" s="34" t="s">
        <v>82</v>
      </c>
      <c r="B222" s="34" t="s">
        <v>314</v>
      </c>
      <c r="C222" s="14" t="s">
        <v>315</v>
      </c>
      <c r="D222" s="15" t="s">
        <v>62</v>
      </c>
      <c r="E222" s="64" t="s">
        <v>300</v>
      </c>
      <c r="F222" s="64">
        <v>15</v>
      </c>
      <c r="G222" s="65">
        <v>3000</v>
      </c>
      <c r="H222" s="64">
        <v>200</v>
      </c>
    </row>
    <row r="223" spans="1:8" ht="25.5" customHeight="1">
      <c r="A223" s="34" t="s">
        <v>83</v>
      </c>
      <c r="B223" s="34" t="s">
        <v>316</v>
      </c>
      <c r="C223" s="14" t="s">
        <v>317</v>
      </c>
      <c r="D223" s="15" t="s">
        <v>62</v>
      </c>
      <c r="E223" s="64" t="s">
        <v>318</v>
      </c>
      <c r="F223" s="64">
        <v>450</v>
      </c>
      <c r="G223" s="65">
        <v>4500</v>
      </c>
      <c r="H223" s="64">
        <v>10</v>
      </c>
    </row>
    <row r="224" spans="1:8" ht="25.5" customHeight="1">
      <c r="A224" s="34" t="s">
        <v>86</v>
      </c>
      <c r="B224" s="34" t="s">
        <v>319</v>
      </c>
      <c r="C224" s="14" t="s">
        <v>320</v>
      </c>
      <c r="D224" s="15" t="s">
        <v>62</v>
      </c>
      <c r="E224" s="64" t="s">
        <v>318</v>
      </c>
      <c r="F224" s="64">
        <v>300</v>
      </c>
      <c r="G224" s="65">
        <v>1500</v>
      </c>
      <c r="H224" s="64">
        <v>5</v>
      </c>
    </row>
    <row r="225" spans="1:8" ht="25.5" customHeight="1">
      <c r="A225" s="34" t="s">
        <v>88</v>
      </c>
      <c r="B225" s="34" t="s">
        <v>306</v>
      </c>
      <c r="C225" s="14" t="s">
        <v>321</v>
      </c>
      <c r="D225" s="15" t="s">
        <v>62</v>
      </c>
      <c r="E225" s="64" t="s">
        <v>74</v>
      </c>
      <c r="F225" s="64">
        <v>160</v>
      </c>
      <c r="G225" s="65">
        <v>640</v>
      </c>
      <c r="H225" s="64">
        <v>4</v>
      </c>
    </row>
    <row r="226" spans="1:8" ht="25.5" customHeight="1">
      <c r="A226" s="34" t="s">
        <v>89</v>
      </c>
      <c r="B226" s="34" t="s">
        <v>322</v>
      </c>
      <c r="C226" s="14" t="s">
        <v>323</v>
      </c>
      <c r="D226" s="15" t="s">
        <v>62</v>
      </c>
      <c r="E226" s="64" t="s">
        <v>74</v>
      </c>
      <c r="F226" s="64">
        <v>150</v>
      </c>
      <c r="G226" s="65">
        <v>600</v>
      </c>
      <c r="H226" s="64">
        <v>4</v>
      </c>
    </row>
    <row r="227" spans="1:8" ht="25.5" customHeight="1">
      <c r="A227" s="34" t="s">
        <v>90</v>
      </c>
      <c r="B227" s="34" t="s">
        <v>322</v>
      </c>
      <c r="C227" s="14" t="s">
        <v>324</v>
      </c>
      <c r="D227" s="15" t="s">
        <v>62</v>
      </c>
      <c r="E227" s="64" t="s">
        <v>325</v>
      </c>
      <c r="F227" s="64">
        <v>150</v>
      </c>
      <c r="G227" s="65">
        <v>1500</v>
      </c>
      <c r="H227" s="64">
        <v>10</v>
      </c>
    </row>
    <row r="228" spans="1:8" ht="25.5" customHeight="1">
      <c r="A228" s="34" t="s">
        <v>91</v>
      </c>
      <c r="B228" s="34" t="s">
        <v>326</v>
      </c>
      <c r="C228" s="14" t="s">
        <v>327</v>
      </c>
      <c r="D228" s="15" t="s">
        <v>62</v>
      </c>
      <c r="E228" s="64" t="s">
        <v>325</v>
      </c>
      <c r="F228" s="64">
        <v>1500</v>
      </c>
      <c r="G228" s="65">
        <v>3000</v>
      </c>
      <c r="H228" s="64">
        <v>2</v>
      </c>
    </row>
    <row r="229" spans="1:8" ht="25.5" customHeight="1">
      <c r="A229" s="34" t="s">
        <v>92</v>
      </c>
      <c r="B229" s="34" t="s">
        <v>328</v>
      </c>
      <c r="C229" s="14" t="s">
        <v>329</v>
      </c>
      <c r="D229" s="15" t="s">
        <v>62</v>
      </c>
      <c r="E229" s="64" t="s">
        <v>325</v>
      </c>
      <c r="F229" s="64">
        <v>100</v>
      </c>
      <c r="G229" s="65">
        <v>2000</v>
      </c>
      <c r="H229" s="64">
        <v>20</v>
      </c>
    </row>
    <row r="230" spans="1:8" ht="25.5" customHeight="1">
      <c r="A230" s="34" t="s">
        <v>95</v>
      </c>
      <c r="B230" s="34" t="s">
        <v>330</v>
      </c>
      <c r="C230" s="14" t="s">
        <v>331</v>
      </c>
      <c r="D230" s="15" t="s">
        <v>62</v>
      </c>
      <c r="E230" s="64" t="s">
        <v>325</v>
      </c>
      <c r="F230" s="64">
        <v>120</v>
      </c>
      <c r="G230" s="65">
        <v>600</v>
      </c>
      <c r="H230" s="64">
        <v>5</v>
      </c>
    </row>
    <row r="231" spans="1:8" ht="25.5" customHeight="1">
      <c r="A231" s="34" t="s">
        <v>98</v>
      </c>
      <c r="B231" s="34" t="s">
        <v>497</v>
      </c>
      <c r="C231" s="14" t="s">
        <v>332</v>
      </c>
      <c r="D231" s="15" t="s">
        <v>62</v>
      </c>
      <c r="E231" s="64" t="s">
        <v>300</v>
      </c>
      <c r="F231" s="64">
        <v>150</v>
      </c>
      <c r="G231" s="65">
        <v>300</v>
      </c>
      <c r="H231" s="64">
        <v>2</v>
      </c>
    </row>
    <row r="232" spans="1:8" ht="25.5" customHeight="1">
      <c r="A232" s="34" t="s">
        <v>100</v>
      </c>
      <c r="B232" s="34" t="s">
        <v>333</v>
      </c>
      <c r="C232" s="14" t="s">
        <v>334</v>
      </c>
      <c r="D232" s="15" t="s">
        <v>62</v>
      </c>
      <c r="E232" s="64" t="s">
        <v>300</v>
      </c>
      <c r="F232" s="64">
        <v>300</v>
      </c>
      <c r="G232" s="65">
        <v>600</v>
      </c>
      <c r="H232" s="64">
        <v>2</v>
      </c>
    </row>
    <row r="233" spans="1:8" ht="25.5" customHeight="1">
      <c r="A233" s="34" t="s">
        <v>102</v>
      </c>
      <c r="B233" s="34" t="s">
        <v>335</v>
      </c>
      <c r="C233" s="14" t="s">
        <v>336</v>
      </c>
      <c r="D233" s="15" t="s">
        <v>62</v>
      </c>
      <c r="E233" s="64" t="s">
        <v>300</v>
      </c>
      <c r="F233" s="64">
        <v>300</v>
      </c>
      <c r="G233" s="65">
        <v>600</v>
      </c>
      <c r="H233" s="64">
        <v>2</v>
      </c>
    </row>
    <row r="234" spans="1:8" ht="25.5" customHeight="1">
      <c r="A234" s="34" t="s">
        <v>104</v>
      </c>
      <c r="B234" s="34" t="s">
        <v>337</v>
      </c>
      <c r="C234" s="14" t="s">
        <v>338</v>
      </c>
      <c r="D234" s="15" t="s">
        <v>62</v>
      </c>
      <c r="E234" s="64" t="s">
        <v>300</v>
      </c>
      <c r="F234" s="64">
        <v>100</v>
      </c>
      <c r="G234" s="65">
        <v>2000</v>
      </c>
      <c r="H234" s="64">
        <v>20</v>
      </c>
    </row>
    <row r="235" spans="1:8" ht="25.5" customHeight="1">
      <c r="A235" s="34" t="s">
        <v>105</v>
      </c>
      <c r="B235" s="34" t="s">
        <v>337</v>
      </c>
      <c r="C235" s="14" t="s">
        <v>339</v>
      </c>
      <c r="D235" s="15" t="s">
        <v>62</v>
      </c>
      <c r="E235" s="64" t="s">
        <v>300</v>
      </c>
      <c r="F235" s="64">
        <v>200</v>
      </c>
      <c r="G235" s="65">
        <v>4000</v>
      </c>
      <c r="H235" s="64">
        <v>20</v>
      </c>
    </row>
    <row r="236" spans="1:8" ht="25.5" customHeight="1">
      <c r="A236" s="34" t="s">
        <v>340</v>
      </c>
      <c r="B236" s="34" t="s">
        <v>337</v>
      </c>
      <c r="C236" s="14" t="s">
        <v>341</v>
      </c>
      <c r="D236" s="15" t="s">
        <v>62</v>
      </c>
      <c r="E236" s="64" t="s">
        <v>300</v>
      </c>
      <c r="F236" s="64">
        <v>900</v>
      </c>
      <c r="G236" s="65">
        <v>9000</v>
      </c>
      <c r="H236" s="64">
        <v>10</v>
      </c>
    </row>
    <row r="237" spans="1:8" ht="25.5" customHeight="1">
      <c r="A237" s="34" t="s">
        <v>342</v>
      </c>
      <c r="B237" s="34" t="s">
        <v>343</v>
      </c>
      <c r="C237" s="14" t="s">
        <v>344</v>
      </c>
      <c r="D237" s="15" t="s">
        <v>62</v>
      </c>
      <c r="E237" s="64" t="s">
        <v>325</v>
      </c>
      <c r="F237" s="64">
        <v>1000</v>
      </c>
      <c r="G237" s="65">
        <v>10000</v>
      </c>
      <c r="H237" s="64">
        <v>10</v>
      </c>
    </row>
    <row r="238" spans="1:8" ht="25.5" customHeight="1">
      <c r="A238" s="34" t="s">
        <v>345</v>
      </c>
      <c r="B238" s="34" t="s">
        <v>343</v>
      </c>
      <c r="C238" s="14" t="s">
        <v>346</v>
      </c>
      <c r="D238" s="15" t="s">
        <v>62</v>
      </c>
      <c r="E238" s="64" t="s">
        <v>325</v>
      </c>
      <c r="F238" s="64">
        <v>1800</v>
      </c>
      <c r="G238" s="65">
        <v>9000</v>
      </c>
      <c r="H238" s="64">
        <v>5</v>
      </c>
    </row>
    <row r="239" spans="1:8" ht="25.5" customHeight="1">
      <c r="A239" s="34" t="s">
        <v>347</v>
      </c>
      <c r="B239" s="34" t="s">
        <v>348</v>
      </c>
      <c r="C239" s="14" t="s">
        <v>349</v>
      </c>
      <c r="D239" s="15" t="s">
        <v>62</v>
      </c>
      <c r="E239" s="64" t="s">
        <v>300</v>
      </c>
      <c r="F239" s="64">
        <v>100</v>
      </c>
      <c r="G239" s="65">
        <v>4000</v>
      </c>
      <c r="H239" s="64">
        <v>40</v>
      </c>
    </row>
    <row r="240" spans="1:8" ht="25.5" customHeight="1">
      <c r="A240" s="34" t="s">
        <v>350</v>
      </c>
      <c r="B240" s="34" t="s">
        <v>351</v>
      </c>
      <c r="C240" s="14" t="s">
        <v>352</v>
      </c>
      <c r="D240" s="15" t="s">
        <v>62</v>
      </c>
      <c r="E240" s="64" t="s">
        <v>77</v>
      </c>
      <c r="F240" s="66">
        <v>1750</v>
      </c>
      <c r="G240" s="65">
        <v>87500</v>
      </c>
      <c r="H240" s="67">
        <v>50</v>
      </c>
    </row>
    <row r="241" spans="1:8" ht="25.5" customHeight="1">
      <c r="A241" s="34" t="s">
        <v>353</v>
      </c>
      <c r="B241" s="34" t="s">
        <v>354</v>
      </c>
      <c r="C241" s="14" t="s">
        <v>355</v>
      </c>
      <c r="D241" s="15" t="s">
        <v>62</v>
      </c>
      <c r="E241" s="64" t="s">
        <v>77</v>
      </c>
      <c r="F241" s="64">
        <v>1000</v>
      </c>
      <c r="G241" s="65">
        <v>1000</v>
      </c>
      <c r="H241" s="64">
        <v>1</v>
      </c>
    </row>
    <row r="242" spans="1:8" ht="25.5" customHeight="1">
      <c r="A242" s="34" t="s">
        <v>356</v>
      </c>
      <c r="B242" s="34" t="s">
        <v>357</v>
      </c>
      <c r="C242" s="14" t="s">
        <v>358</v>
      </c>
      <c r="D242" s="15" t="s">
        <v>62</v>
      </c>
      <c r="E242" s="64" t="s">
        <v>318</v>
      </c>
      <c r="F242" s="64">
        <v>70</v>
      </c>
      <c r="G242" s="65">
        <v>4200</v>
      </c>
      <c r="H242" s="64">
        <v>60</v>
      </c>
    </row>
    <row r="243" spans="1:8" ht="25.5" customHeight="1">
      <c r="A243" s="34" t="s">
        <v>359</v>
      </c>
      <c r="B243" s="34" t="s">
        <v>360</v>
      </c>
      <c r="C243" s="14" t="s">
        <v>361</v>
      </c>
      <c r="D243" s="15" t="s">
        <v>62</v>
      </c>
      <c r="E243" s="64" t="s">
        <v>74</v>
      </c>
      <c r="F243" s="64">
        <v>150</v>
      </c>
      <c r="G243" s="65">
        <v>1500</v>
      </c>
      <c r="H243" s="64">
        <v>10</v>
      </c>
    </row>
    <row r="244" spans="1:8" ht="25.5" customHeight="1">
      <c r="A244" s="34" t="s">
        <v>362</v>
      </c>
      <c r="B244" s="34" t="s">
        <v>363</v>
      </c>
      <c r="C244" s="14" t="s">
        <v>332</v>
      </c>
      <c r="D244" s="15" t="s">
        <v>62</v>
      </c>
      <c r="E244" s="64" t="s">
        <v>74</v>
      </c>
      <c r="F244" s="64">
        <v>800</v>
      </c>
      <c r="G244" s="65">
        <v>8000</v>
      </c>
      <c r="H244" s="64">
        <v>10</v>
      </c>
    </row>
    <row r="245" spans="1:8" ht="25.5" customHeight="1">
      <c r="A245" s="34" t="s">
        <v>364</v>
      </c>
      <c r="B245" s="34" t="s">
        <v>365</v>
      </c>
      <c r="C245" s="14" t="s">
        <v>366</v>
      </c>
      <c r="D245" s="15" t="s">
        <v>62</v>
      </c>
      <c r="E245" s="64" t="s">
        <v>318</v>
      </c>
      <c r="F245" s="64">
        <v>180</v>
      </c>
      <c r="G245" s="65">
        <v>1800</v>
      </c>
      <c r="H245" s="64">
        <v>10</v>
      </c>
    </row>
    <row r="246" spans="1:8" ht="25.5" customHeight="1">
      <c r="A246" s="34" t="s">
        <v>367</v>
      </c>
      <c r="B246" s="34" t="s">
        <v>368</v>
      </c>
      <c r="C246" s="14" t="s">
        <v>369</v>
      </c>
      <c r="D246" s="15" t="s">
        <v>62</v>
      </c>
      <c r="E246" s="64" t="s">
        <v>300</v>
      </c>
      <c r="F246" s="64">
        <v>70</v>
      </c>
      <c r="G246" s="65">
        <v>2800</v>
      </c>
      <c r="H246" s="64">
        <v>40</v>
      </c>
    </row>
    <row r="247" spans="1:8" ht="25.5" customHeight="1">
      <c r="A247" s="34" t="s">
        <v>370</v>
      </c>
      <c r="B247" s="34" t="s">
        <v>360</v>
      </c>
      <c r="C247" s="14" t="s">
        <v>371</v>
      </c>
      <c r="D247" s="15" t="s">
        <v>62</v>
      </c>
      <c r="E247" s="64" t="s">
        <v>300</v>
      </c>
      <c r="F247" s="64">
        <v>200</v>
      </c>
      <c r="G247" s="65">
        <v>1000</v>
      </c>
      <c r="H247" s="64">
        <v>5</v>
      </c>
    </row>
    <row r="248" spans="1:8" ht="25.5" customHeight="1">
      <c r="A248" s="34" t="s">
        <v>372</v>
      </c>
      <c r="B248" s="34" t="s">
        <v>298</v>
      </c>
      <c r="C248" s="14" t="s">
        <v>373</v>
      </c>
      <c r="D248" s="15" t="s">
        <v>62</v>
      </c>
      <c r="E248" s="64" t="s">
        <v>300</v>
      </c>
      <c r="F248" s="64">
        <v>300</v>
      </c>
      <c r="G248" s="65">
        <v>600</v>
      </c>
      <c r="H248" s="64">
        <v>2</v>
      </c>
    </row>
    <row r="249" spans="1:8" ht="25.5" customHeight="1">
      <c r="A249" s="34" t="s">
        <v>374</v>
      </c>
      <c r="B249" s="68" t="s">
        <v>375</v>
      </c>
      <c r="C249" s="69" t="s">
        <v>376</v>
      </c>
      <c r="D249" s="15" t="s">
        <v>62</v>
      </c>
      <c r="E249" s="64" t="s">
        <v>300</v>
      </c>
      <c r="F249" s="64">
        <v>4200</v>
      </c>
      <c r="G249" s="65">
        <v>4200</v>
      </c>
      <c r="H249" s="64">
        <v>1</v>
      </c>
    </row>
    <row r="250" spans="1:8" ht="25.5" customHeight="1">
      <c r="A250" s="34" t="s">
        <v>377</v>
      </c>
      <c r="B250" s="34" t="s">
        <v>378</v>
      </c>
      <c r="C250" s="14" t="s">
        <v>379</v>
      </c>
      <c r="D250" s="15" t="s">
        <v>62</v>
      </c>
      <c r="E250" s="64" t="s">
        <v>300</v>
      </c>
      <c r="F250" s="64">
        <v>7500</v>
      </c>
      <c r="G250" s="65">
        <v>7500</v>
      </c>
      <c r="H250" s="64">
        <v>1</v>
      </c>
    </row>
    <row r="251" spans="1:8" ht="25.5" customHeight="1">
      <c r="A251" s="34" t="s">
        <v>380</v>
      </c>
      <c r="B251" s="34" t="s">
        <v>378</v>
      </c>
      <c r="C251" s="14" t="s">
        <v>381</v>
      </c>
      <c r="D251" s="15" t="s">
        <v>62</v>
      </c>
      <c r="E251" s="64" t="s">
        <v>300</v>
      </c>
      <c r="F251" s="64">
        <v>7500</v>
      </c>
      <c r="G251" s="65">
        <v>7500</v>
      </c>
      <c r="H251" s="64">
        <v>1</v>
      </c>
    </row>
    <row r="252" spans="1:8" ht="25.5" customHeight="1">
      <c r="A252" s="34" t="s">
        <v>382</v>
      </c>
      <c r="B252" s="34" t="s">
        <v>378</v>
      </c>
      <c r="C252" s="14" t="s">
        <v>383</v>
      </c>
      <c r="D252" s="15" t="s">
        <v>62</v>
      </c>
      <c r="E252" s="64" t="s">
        <v>300</v>
      </c>
      <c r="F252" s="64">
        <v>7500</v>
      </c>
      <c r="G252" s="65">
        <v>7500</v>
      </c>
      <c r="H252" s="64">
        <v>1</v>
      </c>
    </row>
    <row r="253" spans="1:8" ht="18.75" customHeight="1">
      <c r="A253" s="70"/>
      <c r="B253" s="71"/>
      <c r="C253" s="72"/>
      <c r="D253" s="62"/>
      <c r="E253" s="73"/>
      <c r="F253" s="73"/>
      <c r="G253" s="74">
        <v>240040</v>
      </c>
      <c r="H253" s="75"/>
    </row>
    <row r="254" spans="1:8" ht="18.75" customHeight="1">
      <c r="A254" s="70"/>
      <c r="B254" s="71"/>
      <c r="C254" s="72"/>
      <c r="D254" s="62"/>
      <c r="E254" s="73"/>
      <c r="F254" s="73"/>
      <c r="G254" s="74">
        <f>G253+G212+G145+G142+G81+G62</f>
        <v>14499606.5</v>
      </c>
      <c r="H254" s="75"/>
    </row>
    <row r="255" spans="1:8" ht="25.5" customHeight="1">
      <c r="A255" s="160" t="s">
        <v>384</v>
      </c>
      <c r="B255" s="161"/>
      <c r="C255" s="161"/>
      <c r="D255" s="161"/>
      <c r="E255" s="161"/>
      <c r="F255" s="161"/>
      <c r="G255" s="161"/>
      <c r="H255" s="162"/>
    </row>
    <row r="256" spans="1:8" ht="24" customHeight="1">
      <c r="A256" s="137" t="s">
        <v>385</v>
      </c>
      <c r="B256" s="138"/>
      <c r="C256" s="138"/>
      <c r="D256" s="138"/>
      <c r="E256" s="138"/>
      <c r="F256" s="138"/>
      <c r="G256" s="138"/>
      <c r="H256" s="139"/>
    </row>
    <row r="257" spans="1:8" ht="31.5" customHeight="1">
      <c r="A257" s="134">
        <v>1</v>
      </c>
      <c r="B257" s="27" t="s">
        <v>386</v>
      </c>
      <c r="C257" s="127" t="s">
        <v>387</v>
      </c>
      <c r="D257" s="15" t="s">
        <v>62</v>
      </c>
      <c r="E257" s="78" t="s">
        <v>300</v>
      </c>
      <c r="F257" s="65">
        <f>G257/H257</f>
        <v>4</v>
      </c>
      <c r="G257" s="12">
        <v>4000</v>
      </c>
      <c r="H257" s="12">
        <v>1000</v>
      </c>
    </row>
    <row r="258" spans="1:8" ht="31.5" customHeight="1">
      <c r="A258" s="134">
        <v>2</v>
      </c>
      <c r="B258" s="27" t="s">
        <v>386</v>
      </c>
      <c r="C258" s="127" t="s">
        <v>388</v>
      </c>
      <c r="D258" s="15" t="s">
        <v>62</v>
      </c>
      <c r="E258" s="78" t="s">
        <v>300</v>
      </c>
      <c r="F258" s="65">
        <f t="shared" ref="F258:F321" si="4">G258/H258</f>
        <v>7</v>
      </c>
      <c r="G258" s="12">
        <v>1050</v>
      </c>
      <c r="H258" s="12">
        <v>150</v>
      </c>
    </row>
    <row r="259" spans="1:8" ht="31.5" customHeight="1">
      <c r="A259" s="134">
        <v>3</v>
      </c>
      <c r="B259" s="27" t="s">
        <v>386</v>
      </c>
      <c r="C259" s="127" t="s">
        <v>389</v>
      </c>
      <c r="D259" s="15" t="s">
        <v>62</v>
      </c>
      <c r="E259" s="78" t="s">
        <v>300</v>
      </c>
      <c r="F259" s="65">
        <f t="shared" si="4"/>
        <v>7</v>
      </c>
      <c r="G259" s="12">
        <v>1820</v>
      </c>
      <c r="H259" s="12">
        <v>260</v>
      </c>
    </row>
    <row r="260" spans="1:8" ht="31.5" customHeight="1">
      <c r="A260" s="134">
        <v>4</v>
      </c>
      <c r="B260" s="27" t="s">
        <v>386</v>
      </c>
      <c r="C260" s="127" t="s">
        <v>390</v>
      </c>
      <c r="D260" s="15" t="s">
        <v>62</v>
      </c>
      <c r="E260" s="78" t="s">
        <v>300</v>
      </c>
      <c r="F260" s="65">
        <f t="shared" si="4"/>
        <v>4</v>
      </c>
      <c r="G260" s="12">
        <v>600</v>
      </c>
      <c r="H260" s="12">
        <v>150</v>
      </c>
    </row>
    <row r="261" spans="1:8" ht="31.5" customHeight="1">
      <c r="A261" s="134">
        <v>5</v>
      </c>
      <c r="B261" s="27" t="s">
        <v>386</v>
      </c>
      <c r="C261" s="127" t="s">
        <v>391</v>
      </c>
      <c r="D261" s="15" t="s">
        <v>62</v>
      </c>
      <c r="E261" s="78" t="s">
        <v>300</v>
      </c>
      <c r="F261" s="65">
        <f t="shared" si="4"/>
        <v>7</v>
      </c>
      <c r="G261" s="12">
        <v>1400</v>
      </c>
      <c r="H261" s="12">
        <v>200</v>
      </c>
    </row>
    <row r="262" spans="1:8" ht="31.5" customHeight="1">
      <c r="A262" s="134">
        <v>6</v>
      </c>
      <c r="B262" s="27" t="s">
        <v>386</v>
      </c>
      <c r="C262" s="127" t="s">
        <v>392</v>
      </c>
      <c r="D262" s="15" t="s">
        <v>62</v>
      </c>
      <c r="E262" s="78" t="s">
        <v>300</v>
      </c>
      <c r="F262" s="65">
        <f t="shared" si="4"/>
        <v>8</v>
      </c>
      <c r="G262" s="12">
        <v>3200</v>
      </c>
      <c r="H262" s="12">
        <v>400</v>
      </c>
    </row>
    <row r="263" spans="1:8" ht="31.5" customHeight="1">
      <c r="A263" s="134">
        <v>7</v>
      </c>
      <c r="B263" s="27" t="s">
        <v>386</v>
      </c>
      <c r="C263" s="127" t="s">
        <v>393</v>
      </c>
      <c r="D263" s="15" t="s">
        <v>62</v>
      </c>
      <c r="E263" s="78" t="s">
        <v>300</v>
      </c>
      <c r="F263" s="65">
        <f t="shared" si="4"/>
        <v>8</v>
      </c>
      <c r="G263" s="12">
        <v>4000</v>
      </c>
      <c r="H263" s="12">
        <v>500</v>
      </c>
    </row>
    <row r="264" spans="1:8" ht="31.5" customHeight="1">
      <c r="A264" s="134">
        <v>8</v>
      </c>
      <c r="B264" s="27" t="s">
        <v>386</v>
      </c>
      <c r="C264" s="127" t="s">
        <v>394</v>
      </c>
      <c r="D264" s="15" t="s">
        <v>62</v>
      </c>
      <c r="E264" s="78" t="s">
        <v>300</v>
      </c>
      <c r="F264" s="65">
        <f t="shared" si="4"/>
        <v>7</v>
      </c>
      <c r="G264" s="12">
        <v>3150</v>
      </c>
      <c r="H264" s="12">
        <v>450</v>
      </c>
    </row>
    <row r="265" spans="1:8" ht="31.5" customHeight="1">
      <c r="A265" s="134">
        <v>9</v>
      </c>
      <c r="B265" s="27" t="s">
        <v>386</v>
      </c>
      <c r="C265" s="127" t="s">
        <v>395</v>
      </c>
      <c r="D265" s="15" t="s">
        <v>62</v>
      </c>
      <c r="E265" s="78" t="s">
        <v>300</v>
      </c>
      <c r="F265" s="65">
        <f t="shared" si="4"/>
        <v>8</v>
      </c>
      <c r="G265" s="12">
        <v>2000</v>
      </c>
      <c r="H265" s="12">
        <v>250</v>
      </c>
    </row>
    <row r="266" spans="1:8" ht="31.5" customHeight="1">
      <c r="A266" s="134">
        <v>10</v>
      </c>
      <c r="B266" s="27" t="s">
        <v>386</v>
      </c>
      <c r="C266" s="127" t="s">
        <v>396</v>
      </c>
      <c r="D266" s="15" t="s">
        <v>62</v>
      </c>
      <c r="E266" s="78" t="s">
        <v>300</v>
      </c>
      <c r="F266" s="65">
        <f t="shared" si="4"/>
        <v>3.5</v>
      </c>
      <c r="G266" s="12">
        <v>350</v>
      </c>
      <c r="H266" s="12">
        <v>100</v>
      </c>
    </row>
    <row r="267" spans="1:8" ht="31.5" customHeight="1">
      <c r="A267" s="134">
        <v>11</v>
      </c>
      <c r="B267" s="27" t="s">
        <v>386</v>
      </c>
      <c r="C267" s="128" t="s">
        <v>397</v>
      </c>
      <c r="D267" s="15" t="s">
        <v>62</v>
      </c>
      <c r="E267" s="78" t="s">
        <v>300</v>
      </c>
      <c r="F267" s="65">
        <f t="shared" si="4"/>
        <v>3.5</v>
      </c>
      <c r="G267" s="12">
        <v>875</v>
      </c>
      <c r="H267" s="12">
        <v>250</v>
      </c>
    </row>
    <row r="268" spans="1:8" ht="31.5" customHeight="1">
      <c r="A268" s="134">
        <v>12</v>
      </c>
      <c r="B268" s="27" t="s">
        <v>386</v>
      </c>
      <c r="C268" s="127" t="s">
        <v>398</v>
      </c>
      <c r="D268" s="15" t="s">
        <v>62</v>
      </c>
      <c r="E268" s="78" t="s">
        <v>300</v>
      </c>
      <c r="F268" s="65">
        <f t="shared" si="4"/>
        <v>2.5</v>
      </c>
      <c r="G268" s="12">
        <v>500</v>
      </c>
      <c r="H268" s="12">
        <v>200</v>
      </c>
    </row>
    <row r="269" spans="1:8" ht="31.5" customHeight="1">
      <c r="A269" s="134">
        <v>13</v>
      </c>
      <c r="B269" s="27" t="s">
        <v>386</v>
      </c>
      <c r="C269" s="127" t="s">
        <v>399</v>
      </c>
      <c r="D269" s="15" t="s">
        <v>62</v>
      </c>
      <c r="E269" s="78" t="s">
        <v>300</v>
      </c>
      <c r="F269" s="65">
        <f t="shared" si="4"/>
        <v>3.5</v>
      </c>
      <c r="G269" s="12">
        <v>700</v>
      </c>
      <c r="H269" s="12">
        <v>200</v>
      </c>
    </row>
    <row r="270" spans="1:8" ht="31.5" customHeight="1">
      <c r="A270" s="134">
        <v>14</v>
      </c>
      <c r="B270" s="27" t="s">
        <v>386</v>
      </c>
      <c r="C270" s="127" t="s">
        <v>400</v>
      </c>
      <c r="D270" s="15" t="s">
        <v>62</v>
      </c>
      <c r="E270" s="78" t="s">
        <v>300</v>
      </c>
      <c r="F270" s="65">
        <f t="shared" si="4"/>
        <v>25</v>
      </c>
      <c r="G270" s="12">
        <v>500</v>
      </c>
      <c r="H270" s="12">
        <v>20</v>
      </c>
    </row>
    <row r="271" spans="1:8" ht="31.5" customHeight="1">
      <c r="A271" s="134">
        <v>15</v>
      </c>
      <c r="B271" s="27" t="s">
        <v>386</v>
      </c>
      <c r="C271" s="127" t="s">
        <v>401</v>
      </c>
      <c r="D271" s="15" t="s">
        <v>62</v>
      </c>
      <c r="E271" s="78" t="s">
        <v>300</v>
      </c>
      <c r="F271" s="65">
        <f t="shared" si="4"/>
        <v>18</v>
      </c>
      <c r="G271" s="12">
        <v>270</v>
      </c>
      <c r="H271" s="12">
        <v>15</v>
      </c>
    </row>
    <row r="272" spans="1:8" ht="21.75" customHeight="1">
      <c r="A272" s="134">
        <v>16</v>
      </c>
      <c r="B272" s="27" t="s">
        <v>386</v>
      </c>
      <c r="C272" s="127" t="s">
        <v>402</v>
      </c>
      <c r="D272" s="15" t="s">
        <v>62</v>
      </c>
      <c r="E272" s="78" t="s">
        <v>300</v>
      </c>
      <c r="F272" s="65">
        <f t="shared" si="4"/>
        <v>18</v>
      </c>
      <c r="G272" s="12">
        <v>270</v>
      </c>
      <c r="H272" s="12">
        <v>15</v>
      </c>
    </row>
    <row r="273" spans="1:8" ht="21.75" customHeight="1">
      <c r="A273" s="134">
        <v>17</v>
      </c>
      <c r="B273" s="27" t="s">
        <v>386</v>
      </c>
      <c r="C273" s="127" t="s">
        <v>403</v>
      </c>
      <c r="D273" s="15" t="s">
        <v>62</v>
      </c>
      <c r="E273" s="78" t="s">
        <v>300</v>
      </c>
      <c r="F273" s="65">
        <f t="shared" si="4"/>
        <v>6</v>
      </c>
      <c r="G273" s="12">
        <v>42000</v>
      </c>
      <c r="H273" s="12">
        <v>7000</v>
      </c>
    </row>
    <row r="274" spans="1:8" ht="21.75" customHeight="1">
      <c r="A274" s="134">
        <v>18</v>
      </c>
      <c r="B274" s="27" t="s">
        <v>386</v>
      </c>
      <c r="C274" s="127" t="s">
        <v>404</v>
      </c>
      <c r="D274" s="15" t="s">
        <v>62</v>
      </c>
      <c r="E274" s="78" t="s">
        <v>300</v>
      </c>
      <c r="F274" s="65">
        <f t="shared" si="4"/>
        <v>13</v>
      </c>
      <c r="G274" s="12">
        <v>19500</v>
      </c>
      <c r="H274" s="12">
        <v>1500</v>
      </c>
    </row>
    <row r="275" spans="1:8" ht="21.75" customHeight="1">
      <c r="A275" s="134">
        <v>19</v>
      </c>
      <c r="B275" s="27" t="s">
        <v>386</v>
      </c>
      <c r="C275" s="127" t="s">
        <v>405</v>
      </c>
      <c r="D275" s="15" t="s">
        <v>62</v>
      </c>
      <c r="E275" s="78" t="s">
        <v>300</v>
      </c>
      <c r="F275" s="65">
        <f t="shared" si="4"/>
        <v>120</v>
      </c>
      <c r="G275" s="12">
        <v>6000</v>
      </c>
      <c r="H275" s="12">
        <v>50</v>
      </c>
    </row>
    <row r="276" spans="1:8" ht="21.75" customHeight="1">
      <c r="A276" s="134">
        <v>20</v>
      </c>
      <c r="B276" s="27" t="s">
        <v>386</v>
      </c>
      <c r="C276" s="127" t="s">
        <v>406</v>
      </c>
      <c r="D276" s="15" t="s">
        <v>62</v>
      </c>
      <c r="E276" s="78" t="s">
        <v>300</v>
      </c>
      <c r="F276" s="65">
        <f t="shared" si="4"/>
        <v>200</v>
      </c>
      <c r="G276" s="12">
        <v>20000</v>
      </c>
      <c r="H276" s="12">
        <v>100</v>
      </c>
    </row>
    <row r="277" spans="1:8" ht="21.75" customHeight="1">
      <c r="A277" s="134">
        <v>21</v>
      </c>
      <c r="B277" s="27" t="s">
        <v>386</v>
      </c>
      <c r="C277" s="127" t="s">
        <v>407</v>
      </c>
      <c r="D277" s="15" t="s">
        <v>62</v>
      </c>
      <c r="E277" s="78" t="s">
        <v>300</v>
      </c>
      <c r="F277" s="65">
        <f t="shared" si="4"/>
        <v>15</v>
      </c>
      <c r="G277" s="12">
        <v>45000</v>
      </c>
      <c r="H277" s="12">
        <v>3000</v>
      </c>
    </row>
    <row r="278" spans="1:8" ht="21.75" customHeight="1">
      <c r="A278" s="134">
        <v>22</v>
      </c>
      <c r="B278" s="27" t="s">
        <v>386</v>
      </c>
      <c r="C278" s="127" t="s">
        <v>408</v>
      </c>
      <c r="D278" s="15" t="s">
        <v>62</v>
      </c>
      <c r="E278" s="78" t="s">
        <v>300</v>
      </c>
      <c r="F278" s="65">
        <f t="shared" si="4"/>
        <v>2</v>
      </c>
      <c r="G278" s="12">
        <v>1200</v>
      </c>
      <c r="H278" s="12">
        <v>600</v>
      </c>
    </row>
    <row r="279" spans="1:8" ht="21.75" customHeight="1">
      <c r="A279" s="134">
        <v>23</v>
      </c>
      <c r="B279" s="27" t="s">
        <v>386</v>
      </c>
      <c r="C279" s="127" t="s">
        <v>409</v>
      </c>
      <c r="D279" s="15" t="s">
        <v>62</v>
      </c>
      <c r="E279" s="78" t="s">
        <v>300</v>
      </c>
      <c r="F279" s="65">
        <f t="shared" si="4"/>
        <v>2</v>
      </c>
      <c r="G279" s="12">
        <v>1200</v>
      </c>
      <c r="H279" s="12">
        <v>600</v>
      </c>
    </row>
    <row r="280" spans="1:8" ht="21.75" customHeight="1">
      <c r="A280" s="134">
        <v>24</v>
      </c>
      <c r="B280" s="27" t="s">
        <v>386</v>
      </c>
      <c r="C280" s="127" t="s">
        <v>410</v>
      </c>
      <c r="D280" s="15" t="s">
        <v>62</v>
      </c>
      <c r="E280" s="78" t="s">
        <v>300</v>
      </c>
      <c r="F280" s="65">
        <f t="shared" si="4"/>
        <v>4.8</v>
      </c>
      <c r="G280" s="12">
        <v>1200</v>
      </c>
      <c r="H280" s="12">
        <v>250</v>
      </c>
    </row>
    <row r="281" spans="1:8" ht="31.5" customHeight="1">
      <c r="A281" s="134">
        <v>25</v>
      </c>
      <c r="B281" s="27" t="s">
        <v>386</v>
      </c>
      <c r="C281" s="127" t="s">
        <v>411</v>
      </c>
      <c r="D281" s="15" t="s">
        <v>62</v>
      </c>
      <c r="E281" s="78" t="s">
        <v>300</v>
      </c>
      <c r="F281" s="65">
        <f t="shared" si="4"/>
        <v>7</v>
      </c>
      <c r="G281" s="12">
        <v>2800</v>
      </c>
      <c r="H281" s="12">
        <v>400</v>
      </c>
    </row>
    <row r="282" spans="1:8" ht="31.5" customHeight="1">
      <c r="A282" s="134">
        <v>26</v>
      </c>
      <c r="B282" s="27" t="s">
        <v>386</v>
      </c>
      <c r="C282" s="127" t="s">
        <v>412</v>
      </c>
      <c r="D282" s="15" t="s">
        <v>62</v>
      </c>
      <c r="E282" s="78" t="s">
        <v>300</v>
      </c>
      <c r="F282" s="65">
        <f t="shared" si="4"/>
        <v>8</v>
      </c>
      <c r="G282" s="12">
        <v>3200</v>
      </c>
      <c r="H282" s="12">
        <v>400</v>
      </c>
    </row>
    <row r="283" spans="1:8" ht="22.5" customHeight="1">
      <c r="A283" s="134">
        <v>27</v>
      </c>
      <c r="B283" s="27" t="s">
        <v>386</v>
      </c>
      <c r="C283" s="127" t="s">
        <v>413</v>
      </c>
      <c r="D283" s="15" t="s">
        <v>62</v>
      </c>
      <c r="E283" s="78" t="s">
        <v>300</v>
      </c>
      <c r="F283" s="65">
        <f t="shared" si="4"/>
        <v>1.3</v>
      </c>
      <c r="G283" s="12">
        <v>16900</v>
      </c>
      <c r="H283" s="12">
        <v>13000</v>
      </c>
    </row>
    <row r="284" spans="1:8" ht="22.5" customHeight="1">
      <c r="A284" s="134">
        <v>28</v>
      </c>
      <c r="B284" s="27" t="s">
        <v>386</v>
      </c>
      <c r="C284" s="127" t="s">
        <v>414</v>
      </c>
      <c r="D284" s="15" t="s">
        <v>62</v>
      </c>
      <c r="E284" s="78" t="s">
        <v>415</v>
      </c>
      <c r="F284" s="65">
        <f t="shared" si="4"/>
        <v>2.5</v>
      </c>
      <c r="G284" s="12">
        <v>1750</v>
      </c>
      <c r="H284" s="12">
        <v>700</v>
      </c>
    </row>
    <row r="285" spans="1:8" ht="31.5" customHeight="1">
      <c r="A285" s="134">
        <v>29</v>
      </c>
      <c r="B285" s="27" t="s">
        <v>386</v>
      </c>
      <c r="C285" s="127" t="s">
        <v>416</v>
      </c>
      <c r="D285" s="15" t="s">
        <v>62</v>
      </c>
      <c r="E285" s="78" t="s">
        <v>300</v>
      </c>
      <c r="F285" s="65">
        <f t="shared" si="4"/>
        <v>10</v>
      </c>
      <c r="G285" s="12">
        <v>300</v>
      </c>
      <c r="H285" s="12">
        <v>30</v>
      </c>
    </row>
    <row r="286" spans="1:8" ht="31.5" customHeight="1">
      <c r="A286" s="134">
        <v>30</v>
      </c>
      <c r="B286" s="27" t="s">
        <v>386</v>
      </c>
      <c r="C286" s="127" t="s">
        <v>417</v>
      </c>
      <c r="D286" s="15" t="s">
        <v>62</v>
      </c>
      <c r="E286" s="78" t="s">
        <v>300</v>
      </c>
      <c r="F286" s="65">
        <f t="shared" si="4"/>
        <v>10</v>
      </c>
      <c r="G286" s="12">
        <v>500</v>
      </c>
      <c r="H286" s="12">
        <v>50</v>
      </c>
    </row>
    <row r="287" spans="1:8" ht="22.5" customHeight="1">
      <c r="A287" s="134">
        <v>31</v>
      </c>
      <c r="B287" s="27" t="s">
        <v>386</v>
      </c>
      <c r="C287" s="127" t="s">
        <v>418</v>
      </c>
      <c r="D287" s="15" t="s">
        <v>62</v>
      </c>
      <c r="E287" s="78" t="s">
        <v>300</v>
      </c>
      <c r="F287" s="65">
        <f t="shared" si="4"/>
        <v>7</v>
      </c>
      <c r="G287" s="12">
        <v>14000</v>
      </c>
      <c r="H287" s="12">
        <v>2000</v>
      </c>
    </row>
    <row r="288" spans="1:8" ht="22.5" customHeight="1">
      <c r="A288" s="134">
        <v>32</v>
      </c>
      <c r="B288" s="27" t="s">
        <v>386</v>
      </c>
      <c r="C288" s="129" t="s">
        <v>419</v>
      </c>
      <c r="D288" s="15" t="s">
        <v>62</v>
      </c>
      <c r="E288" s="78"/>
      <c r="F288" s="65">
        <f t="shared" si="4"/>
        <v>7</v>
      </c>
      <c r="G288" s="12">
        <v>3150</v>
      </c>
      <c r="H288" s="12">
        <v>450</v>
      </c>
    </row>
    <row r="289" spans="1:8" ht="22.5" customHeight="1">
      <c r="A289" s="134">
        <v>33</v>
      </c>
      <c r="B289" s="27" t="s">
        <v>423</v>
      </c>
      <c r="C289" s="129" t="s">
        <v>420</v>
      </c>
      <c r="D289" s="15" t="s">
        <v>62</v>
      </c>
      <c r="E289" s="78" t="s">
        <v>300</v>
      </c>
      <c r="F289" s="65">
        <f t="shared" si="4"/>
        <v>8</v>
      </c>
      <c r="G289" s="12">
        <v>3600</v>
      </c>
      <c r="H289" s="12">
        <v>450</v>
      </c>
    </row>
    <row r="290" spans="1:8" ht="31.5" customHeight="1">
      <c r="A290" s="134">
        <v>34</v>
      </c>
      <c r="B290" s="27" t="s">
        <v>386</v>
      </c>
      <c r="C290" s="129" t="s">
        <v>421</v>
      </c>
      <c r="D290" s="15" t="s">
        <v>62</v>
      </c>
      <c r="E290" s="78" t="s">
        <v>300</v>
      </c>
      <c r="F290" s="65">
        <f t="shared" si="4"/>
        <v>2</v>
      </c>
      <c r="G290" s="12">
        <v>900</v>
      </c>
      <c r="H290" s="12">
        <v>450</v>
      </c>
    </row>
    <row r="291" spans="1:8" ht="20.25" customHeight="1">
      <c r="A291" s="134">
        <v>35</v>
      </c>
      <c r="B291" s="27" t="s">
        <v>386</v>
      </c>
      <c r="C291" s="129" t="s">
        <v>422</v>
      </c>
      <c r="D291" s="15" t="s">
        <v>62</v>
      </c>
      <c r="E291" s="78" t="s">
        <v>300</v>
      </c>
      <c r="F291" s="65">
        <f t="shared" si="4"/>
        <v>7</v>
      </c>
      <c r="G291" s="12">
        <v>1400</v>
      </c>
      <c r="H291" s="12">
        <v>200</v>
      </c>
    </row>
    <row r="292" spans="1:8" ht="20.25" customHeight="1">
      <c r="A292" s="134">
        <v>36</v>
      </c>
      <c r="B292" s="27" t="s">
        <v>423</v>
      </c>
      <c r="C292" s="129" t="s">
        <v>424</v>
      </c>
      <c r="D292" s="15" t="s">
        <v>62</v>
      </c>
      <c r="E292" s="78" t="s">
        <v>300</v>
      </c>
      <c r="F292" s="65">
        <f t="shared" si="4"/>
        <v>1250</v>
      </c>
      <c r="G292" s="124">
        <v>2500</v>
      </c>
      <c r="H292" s="12">
        <v>2</v>
      </c>
    </row>
    <row r="293" spans="1:8" ht="20.25" customHeight="1">
      <c r="A293" s="134">
        <v>37</v>
      </c>
      <c r="B293" s="27" t="s">
        <v>386</v>
      </c>
      <c r="C293" s="130" t="s">
        <v>425</v>
      </c>
      <c r="D293" s="15" t="s">
        <v>62</v>
      </c>
      <c r="E293" s="78" t="s">
        <v>300</v>
      </c>
      <c r="F293" s="65">
        <f t="shared" si="4"/>
        <v>7</v>
      </c>
      <c r="G293" s="12">
        <v>1750</v>
      </c>
      <c r="H293" s="12">
        <v>250</v>
      </c>
    </row>
    <row r="294" spans="1:8" ht="20.25" customHeight="1">
      <c r="A294" s="134">
        <v>38</v>
      </c>
      <c r="B294" s="27" t="s">
        <v>386</v>
      </c>
      <c r="C294" s="130" t="s">
        <v>426</v>
      </c>
      <c r="D294" s="15" t="s">
        <v>62</v>
      </c>
      <c r="E294" s="78" t="s">
        <v>300</v>
      </c>
      <c r="F294" s="65">
        <f t="shared" si="4"/>
        <v>8</v>
      </c>
      <c r="G294" s="12">
        <v>4000</v>
      </c>
      <c r="H294" s="12">
        <v>500</v>
      </c>
    </row>
    <row r="295" spans="1:8" ht="20.25" customHeight="1">
      <c r="A295" s="134">
        <v>39</v>
      </c>
      <c r="B295" s="27" t="s">
        <v>386</v>
      </c>
      <c r="C295" s="129" t="s">
        <v>427</v>
      </c>
      <c r="D295" s="15" t="s">
        <v>62</v>
      </c>
      <c r="E295" s="78" t="s">
        <v>300</v>
      </c>
      <c r="F295" s="65">
        <f t="shared" si="4"/>
        <v>8</v>
      </c>
      <c r="G295" s="12">
        <v>800</v>
      </c>
      <c r="H295" s="12">
        <v>100</v>
      </c>
    </row>
    <row r="296" spans="1:8" ht="31.5" customHeight="1">
      <c r="A296" s="134">
        <v>40</v>
      </c>
      <c r="B296" s="27" t="s">
        <v>386</v>
      </c>
      <c r="C296" s="129" t="s">
        <v>428</v>
      </c>
      <c r="D296" s="15" t="s">
        <v>62</v>
      </c>
      <c r="E296" s="78" t="s">
        <v>300</v>
      </c>
      <c r="F296" s="65">
        <f t="shared" si="4"/>
        <v>8</v>
      </c>
      <c r="G296" s="12">
        <v>800</v>
      </c>
      <c r="H296" s="12">
        <v>100</v>
      </c>
    </row>
    <row r="297" spans="1:8" ht="31.5" customHeight="1">
      <c r="A297" s="134">
        <v>41</v>
      </c>
      <c r="B297" s="27" t="s">
        <v>386</v>
      </c>
      <c r="C297" s="129" t="s">
        <v>429</v>
      </c>
      <c r="D297" s="15" t="s">
        <v>62</v>
      </c>
      <c r="E297" s="78" t="s">
        <v>300</v>
      </c>
      <c r="F297" s="65">
        <f t="shared" si="4"/>
        <v>10</v>
      </c>
      <c r="G297" s="12">
        <v>340</v>
      </c>
      <c r="H297" s="12">
        <v>34</v>
      </c>
    </row>
    <row r="298" spans="1:8" ht="31.5" customHeight="1">
      <c r="A298" s="134">
        <v>42</v>
      </c>
      <c r="B298" s="27" t="s">
        <v>386</v>
      </c>
      <c r="C298" s="129" t="s">
        <v>430</v>
      </c>
      <c r="D298" s="15" t="s">
        <v>62</v>
      </c>
      <c r="E298" s="78" t="s">
        <v>300</v>
      </c>
      <c r="F298" s="65">
        <f t="shared" si="4"/>
        <v>7</v>
      </c>
      <c r="G298" s="12">
        <v>5600</v>
      </c>
      <c r="H298" s="12">
        <v>800</v>
      </c>
    </row>
    <row r="299" spans="1:8" ht="31.5" customHeight="1">
      <c r="A299" s="134">
        <v>43</v>
      </c>
      <c r="B299" s="27">
        <v>39263200</v>
      </c>
      <c r="C299" s="128" t="s">
        <v>431</v>
      </c>
      <c r="D299" s="15" t="s">
        <v>62</v>
      </c>
      <c r="E299" s="78" t="s">
        <v>300</v>
      </c>
      <c r="F299" s="65">
        <f t="shared" si="4"/>
        <v>210</v>
      </c>
      <c r="G299" s="12">
        <v>52500</v>
      </c>
      <c r="H299" s="12">
        <v>250</v>
      </c>
    </row>
    <row r="300" spans="1:8" ht="31.5" customHeight="1">
      <c r="A300" s="134">
        <v>44</v>
      </c>
      <c r="B300" s="27">
        <v>39263200</v>
      </c>
      <c r="C300" s="128" t="s">
        <v>432</v>
      </c>
      <c r="D300" s="15" t="s">
        <v>62</v>
      </c>
      <c r="E300" s="78" t="s">
        <v>300</v>
      </c>
      <c r="F300" s="65">
        <f t="shared" si="4"/>
        <v>1000</v>
      </c>
      <c r="G300" s="12">
        <v>3000</v>
      </c>
      <c r="H300" s="125">
        <v>3</v>
      </c>
    </row>
    <row r="301" spans="1:8" ht="22.5" customHeight="1">
      <c r="A301" s="134">
        <v>45</v>
      </c>
      <c r="B301" s="27" t="s">
        <v>433</v>
      </c>
      <c r="C301" s="127" t="s">
        <v>434</v>
      </c>
      <c r="D301" s="15" t="s">
        <v>62</v>
      </c>
      <c r="E301" s="78" t="s">
        <v>300</v>
      </c>
      <c r="F301" s="65">
        <f t="shared" si="4"/>
        <v>1000</v>
      </c>
      <c r="G301" s="12">
        <v>1000</v>
      </c>
      <c r="H301" s="12">
        <v>1</v>
      </c>
    </row>
    <row r="302" spans="1:8" ht="22.5" customHeight="1">
      <c r="A302" s="134">
        <v>46</v>
      </c>
      <c r="B302" s="27">
        <v>39263200</v>
      </c>
      <c r="C302" s="127" t="s">
        <v>435</v>
      </c>
      <c r="D302" s="15" t="s">
        <v>62</v>
      </c>
      <c r="E302" s="78" t="s">
        <v>300</v>
      </c>
      <c r="F302" s="65">
        <f t="shared" si="4"/>
        <v>800</v>
      </c>
      <c r="G302" s="12">
        <v>800</v>
      </c>
      <c r="H302" s="12">
        <v>1</v>
      </c>
    </row>
    <row r="303" spans="1:8" ht="22.5" customHeight="1">
      <c r="A303" s="134">
        <v>47</v>
      </c>
      <c r="B303" s="27">
        <v>39263200</v>
      </c>
      <c r="C303" s="127" t="s">
        <v>436</v>
      </c>
      <c r="D303" s="15" t="s">
        <v>62</v>
      </c>
      <c r="E303" s="78" t="s">
        <v>300</v>
      </c>
      <c r="F303" s="65">
        <f t="shared" si="4"/>
        <v>1000</v>
      </c>
      <c r="G303" s="12">
        <v>10000</v>
      </c>
      <c r="H303" s="12">
        <v>10</v>
      </c>
    </row>
    <row r="304" spans="1:8" ht="22.5" customHeight="1">
      <c r="A304" s="134">
        <v>48</v>
      </c>
      <c r="B304" s="27">
        <v>39263200</v>
      </c>
      <c r="C304" s="127" t="s">
        <v>437</v>
      </c>
      <c r="D304" s="15" t="s">
        <v>62</v>
      </c>
      <c r="E304" s="78" t="s">
        <v>300</v>
      </c>
      <c r="F304" s="65">
        <f t="shared" si="4"/>
        <v>1400</v>
      </c>
      <c r="G304" s="12">
        <v>19600</v>
      </c>
      <c r="H304" s="12">
        <v>14</v>
      </c>
    </row>
    <row r="305" spans="1:8" ht="22.5" customHeight="1">
      <c r="A305" s="134">
        <v>49</v>
      </c>
      <c r="B305" s="27">
        <v>39263200</v>
      </c>
      <c r="C305" s="127" t="s">
        <v>438</v>
      </c>
      <c r="D305" s="15" t="s">
        <v>62</v>
      </c>
      <c r="E305" s="78" t="s">
        <v>300</v>
      </c>
      <c r="F305" s="65">
        <f t="shared" si="4"/>
        <v>1400</v>
      </c>
      <c r="G305" s="12">
        <v>4200</v>
      </c>
      <c r="H305" s="12">
        <v>3</v>
      </c>
    </row>
    <row r="306" spans="1:8" ht="22.5" customHeight="1">
      <c r="A306" s="134">
        <v>50</v>
      </c>
      <c r="B306" s="27">
        <v>39263200</v>
      </c>
      <c r="C306" s="127" t="s">
        <v>439</v>
      </c>
      <c r="D306" s="15" t="s">
        <v>62</v>
      </c>
      <c r="E306" s="78" t="s">
        <v>300</v>
      </c>
      <c r="F306" s="65">
        <f t="shared" si="4"/>
        <v>1000</v>
      </c>
      <c r="G306" s="12">
        <v>1000</v>
      </c>
      <c r="H306" s="12">
        <v>1</v>
      </c>
    </row>
    <row r="307" spans="1:8" ht="22.5" customHeight="1">
      <c r="A307" s="134">
        <v>51</v>
      </c>
      <c r="B307" s="27" t="s">
        <v>433</v>
      </c>
      <c r="C307" s="127" t="s">
        <v>440</v>
      </c>
      <c r="D307" s="15" t="s">
        <v>62</v>
      </c>
      <c r="E307" s="78" t="s">
        <v>300</v>
      </c>
      <c r="F307" s="65">
        <f t="shared" si="4"/>
        <v>900</v>
      </c>
      <c r="G307" s="12">
        <v>1800</v>
      </c>
      <c r="H307" s="12">
        <v>2</v>
      </c>
    </row>
    <row r="308" spans="1:8" ht="22.5" customHeight="1">
      <c r="A308" s="134">
        <v>52</v>
      </c>
      <c r="B308" s="27">
        <v>39263200</v>
      </c>
      <c r="C308" s="127" t="s">
        <v>441</v>
      </c>
      <c r="D308" s="15" t="s">
        <v>62</v>
      </c>
      <c r="E308" s="78" t="s">
        <v>300</v>
      </c>
      <c r="F308" s="65">
        <f t="shared" si="4"/>
        <v>600</v>
      </c>
      <c r="G308" s="12">
        <v>1200</v>
      </c>
      <c r="H308" s="12">
        <v>2</v>
      </c>
    </row>
    <row r="309" spans="1:8" ht="22.5" customHeight="1">
      <c r="A309" s="134">
        <v>53</v>
      </c>
      <c r="B309" s="27">
        <v>39263200</v>
      </c>
      <c r="C309" s="127" t="s">
        <v>442</v>
      </c>
      <c r="D309" s="15" t="s">
        <v>62</v>
      </c>
      <c r="E309" s="78" t="s">
        <v>300</v>
      </c>
      <c r="F309" s="65">
        <f t="shared" si="4"/>
        <v>500</v>
      </c>
      <c r="G309" s="12">
        <v>1000</v>
      </c>
      <c r="H309" s="12">
        <v>2</v>
      </c>
    </row>
    <row r="310" spans="1:8" ht="22.5" customHeight="1">
      <c r="A310" s="134">
        <v>54</v>
      </c>
      <c r="B310" s="27">
        <v>39263200</v>
      </c>
      <c r="C310" s="127" t="s">
        <v>443</v>
      </c>
      <c r="D310" s="15" t="s">
        <v>62</v>
      </c>
      <c r="E310" s="78" t="s">
        <v>300</v>
      </c>
      <c r="F310" s="65">
        <f t="shared" si="4"/>
        <v>1000</v>
      </c>
      <c r="G310" s="12">
        <v>1000</v>
      </c>
      <c r="H310" s="12">
        <v>1</v>
      </c>
    </row>
    <row r="311" spans="1:8" ht="22.5" customHeight="1">
      <c r="A311" s="134">
        <v>55</v>
      </c>
      <c r="B311" s="27">
        <v>39263200</v>
      </c>
      <c r="C311" s="127" t="s">
        <v>444</v>
      </c>
      <c r="D311" s="15" t="s">
        <v>62</v>
      </c>
      <c r="E311" s="78" t="s">
        <v>300</v>
      </c>
      <c r="F311" s="65">
        <f t="shared" si="4"/>
        <v>450</v>
      </c>
      <c r="G311" s="12">
        <v>4500</v>
      </c>
      <c r="H311" s="12">
        <v>10</v>
      </c>
    </row>
    <row r="312" spans="1:8" ht="22.5" customHeight="1">
      <c r="A312" s="134">
        <v>56</v>
      </c>
      <c r="B312" s="126">
        <v>30197232</v>
      </c>
      <c r="C312" s="127" t="s">
        <v>445</v>
      </c>
      <c r="D312" s="15" t="s">
        <v>62</v>
      </c>
      <c r="E312" s="78" t="s">
        <v>300</v>
      </c>
      <c r="F312" s="65">
        <f t="shared" si="4"/>
        <v>70</v>
      </c>
      <c r="G312" s="12">
        <v>3500</v>
      </c>
      <c r="H312" s="12">
        <v>50</v>
      </c>
    </row>
    <row r="313" spans="1:8" ht="22.5" customHeight="1">
      <c r="A313" s="134">
        <v>57</v>
      </c>
      <c r="B313" s="27">
        <v>39263200</v>
      </c>
      <c r="C313" s="127" t="s">
        <v>446</v>
      </c>
      <c r="D313" s="15" t="s">
        <v>62</v>
      </c>
      <c r="E313" s="78" t="s">
        <v>300</v>
      </c>
      <c r="F313" s="65">
        <f t="shared" si="4"/>
        <v>1000</v>
      </c>
      <c r="G313" s="12">
        <v>1000</v>
      </c>
      <c r="H313" s="12">
        <v>1</v>
      </c>
    </row>
    <row r="314" spans="1:8" ht="22.5" customHeight="1">
      <c r="A314" s="134">
        <v>58</v>
      </c>
      <c r="B314" s="27" t="s">
        <v>447</v>
      </c>
      <c r="C314" s="127" t="s">
        <v>448</v>
      </c>
      <c r="D314" s="15" t="s">
        <v>62</v>
      </c>
      <c r="E314" s="78" t="s">
        <v>300</v>
      </c>
      <c r="F314" s="65">
        <f t="shared" si="4"/>
        <v>8</v>
      </c>
      <c r="G314" s="12">
        <v>800</v>
      </c>
      <c r="H314" s="12">
        <v>100</v>
      </c>
    </row>
    <row r="315" spans="1:8" ht="22.5" customHeight="1">
      <c r="A315" s="134">
        <v>59</v>
      </c>
      <c r="B315" s="27">
        <v>79521100</v>
      </c>
      <c r="C315" s="127" t="s">
        <v>449</v>
      </c>
      <c r="D315" s="15" t="s">
        <v>62</v>
      </c>
      <c r="E315" s="78" t="s">
        <v>300</v>
      </c>
      <c r="F315" s="65">
        <f t="shared" si="4"/>
        <v>18</v>
      </c>
      <c r="G315" s="12">
        <v>1800</v>
      </c>
      <c r="H315" s="12">
        <v>100</v>
      </c>
    </row>
    <row r="316" spans="1:8" ht="22.5" customHeight="1">
      <c r="A316" s="134">
        <v>60</v>
      </c>
      <c r="B316" s="27">
        <v>39263200</v>
      </c>
      <c r="C316" s="127" t="s">
        <v>450</v>
      </c>
      <c r="D316" s="15" t="s">
        <v>62</v>
      </c>
      <c r="E316" s="78" t="s">
        <v>300</v>
      </c>
      <c r="F316" s="65">
        <f t="shared" si="4"/>
        <v>1400</v>
      </c>
      <c r="G316" s="12">
        <v>7000</v>
      </c>
      <c r="H316" s="12">
        <v>5</v>
      </c>
    </row>
    <row r="317" spans="1:8" ht="22.5" customHeight="1">
      <c r="A317" s="134">
        <v>61</v>
      </c>
      <c r="B317" s="27">
        <v>39263200</v>
      </c>
      <c r="C317" s="127" t="s">
        <v>451</v>
      </c>
      <c r="D317" s="15" t="s">
        <v>62</v>
      </c>
      <c r="E317" s="78" t="s">
        <v>300</v>
      </c>
      <c r="F317" s="65">
        <f t="shared" si="4"/>
        <v>2000</v>
      </c>
      <c r="G317" s="12">
        <v>4000</v>
      </c>
      <c r="H317" s="12">
        <v>2</v>
      </c>
    </row>
    <row r="318" spans="1:8" ht="31.5" customHeight="1">
      <c r="A318" s="134">
        <v>62</v>
      </c>
      <c r="B318" s="27">
        <v>39263200</v>
      </c>
      <c r="C318" s="127" t="s">
        <v>452</v>
      </c>
      <c r="D318" s="15" t="s">
        <v>62</v>
      </c>
      <c r="E318" s="78" t="s">
        <v>300</v>
      </c>
      <c r="F318" s="65">
        <f t="shared" si="4"/>
        <v>1000</v>
      </c>
      <c r="G318" s="12">
        <v>4000</v>
      </c>
      <c r="H318" s="12">
        <v>4</v>
      </c>
    </row>
    <row r="319" spans="1:8" ht="31.5" customHeight="1">
      <c r="A319" s="134">
        <v>63</v>
      </c>
      <c r="B319" s="27">
        <v>39263200</v>
      </c>
      <c r="C319" s="127" t="s">
        <v>453</v>
      </c>
      <c r="D319" s="15" t="s">
        <v>62</v>
      </c>
      <c r="E319" s="78" t="s">
        <v>300</v>
      </c>
      <c r="F319" s="65">
        <f t="shared" si="4"/>
        <v>1000</v>
      </c>
      <c r="G319" s="12">
        <v>2000</v>
      </c>
      <c r="H319" s="12">
        <v>2</v>
      </c>
    </row>
    <row r="320" spans="1:8" ht="31.5" customHeight="1">
      <c r="A320" s="134">
        <v>64</v>
      </c>
      <c r="B320" s="27">
        <v>39263200</v>
      </c>
      <c r="C320" s="127" t="s">
        <v>454</v>
      </c>
      <c r="D320" s="15" t="s">
        <v>62</v>
      </c>
      <c r="E320" s="78" t="s">
        <v>300</v>
      </c>
      <c r="F320" s="65">
        <f t="shared" si="4"/>
        <v>1000</v>
      </c>
      <c r="G320" s="12">
        <v>2000</v>
      </c>
      <c r="H320" s="12">
        <v>2</v>
      </c>
    </row>
    <row r="321" spans="1:8" ht="31.5" customHeight="1">
      <c r="A321" s="134">
        <v>65</v>
      </c>
      <c r="B321" s="27">
        <v>39263200</v>
      </c>
      <c r="C321" s="129" t="s">
        <v>455</v>
      </c>
      <c r="D321" s="15" t="s">
        <v>62</v>
      </c>
      <c r="E321" s="78" t="s">
        <v>300</v>
      </c>
      <c r="F321" s="65">
        <f t="shared" si="4"/>
        <v>1000</v>
      </c>
      <c r="G321" s="12">
        <v>1000</v>
      </c>
      <c r="H321" s="12">
        <v>1</v>
      </c>
    </row>
    <row r="322" spans="1:8" ht="31.5" customHeight="1">
      <c r="A322" s="134">
        <v>66</v>
      </c>
      <c r="B322" s="27">
        <v>39263200</v>
      </c>
      <c r="C322" s="129" t="s">
        <v>456</v>
      </c>
      <c r="D322" s="15" t="s">
        <v>62</v>
      </c>
      <c r="E322" s="78" t="s">
        <v>300</v>
      </c>
      <c r="F322" s="65">
        <f t="shared" ref="F322:F324" si="5">G322/H322</f>
        <v>1400</v>
      </c>
      <c r="G322" s="12">
        <v>1400</v>
      </c>
      <c r="H322" s="12">
        <v>1</v>
      </c>
    </row>
    <row r="323" spans="1:8" ht="31.5" customHeight="1">
      <c r="A323" s="134">
        <v>67</v>
      </c>
      <c r="B323" s="27" t="s">
        <v>457</v>
      </c>
      <c r="C323" s="127" t="s">
        <v>458</v>
      </c>
      <c r="D323" s="15" t="s">
        <v>62</v>
      </c>
      <c r="E323" s="78" t="s">
        <v>300</v>
      </c>
      <c r="F323" s="65">
        <f t="shared" si="5"/>
        <v>3300</v>
      </c>
      <c r="G323" s="12">
        <v>79200</v>
      </c>
      <c r="H323" s="125">
        <v>24</v>
      </c>
    </row>
    <row r="324" spans="1:8" ht="31.5" customHeight="1">
      <c r="A324" s="134">
        <v>68</v>
      </c>
      <c r="B324" s="27" t="s">
        <v>423</v>
      </c>
      <c r="C324" s="129" t="s">
        <v>459</v>
      </c>
      <c r="D324" s="15" t="s">
        <v>62</v>
      </c>
      <c r="E324" s="78" t="s">
        <v>300</v>
      </c>
      <c r="F324" s="65">
        <f t="shared" si="5"/>
        <v>500</v>
      </c>
      <c r="G324" s="124">
        <v>6000</v>
      </c>
      <c r="H324" s="12">
        <v>12</v>
      </c>
    </row>
    <row r="325" spans="1:8" ht="20.25" customHeight="1">
      <c r="A325" s="76"/>
      <c r="B325" s="77"/>
      <c r="C325" s="80"/>
      <c r="D325" s="15"/>
      <c r="E325" s="78"/>
      <c r="F325" s="65"/>
      <c r="G325" s="18">
        <f>SUM(G257:G324)</f>
        <v>440375</v>
      </c>
      <c r="H325" s="79"/>
    </row>
    <row r="326" spans="1:8" ht="31.5" customHeight="1">
      <c r="A326" s="163" t="s">
        <v>460</v>
      </c>
      <c r="B326" s="164"/>
      <c r="C326" s="164"/>
      <c r="D326" s="164"/>
      <c r="E326" s="164"/>
      <c r="F326" s="164"/>
      <c r="G326" s="164"/>
      <c r="H326" s="165"/>
    </row>
    <row r="327" spans="1:8" ht="39" customHeight="1">
      <c r="A327" s="35">
        <v>1</v>
      </c>
      <c r="B327" s="81" t="s">
        <v>461</v>
      </c>
      <c r="C327" s="39" t="s">
        <v>462</v>
      </c>
      <c r="D327" s="15" t="s">
        <v>62</v>
      </c>
      <c r="E327" s="35" t="s">
        <v>42</v>
      </c>
      <c r="F327" s="65">
        <v>500000</v>
      </c>
      <c r="G327" s="51">
        <v>500000</v>
      </c>
      <c r="H327" s="79">
        <v>1</v>
      </c>
    </row>
    <row r="328" spans="1:8" ht="39" customHeight="1">
      <c r="A328" s="35">
        <v>2</v>
      </c>
      <c r="B328" s="81" t="s">
        <v>463</v>
      </c>
      <c r="C328" s="39" t="s">
        <v>464</v>
      </c>
      <c r="D328" s="15" t="s">
        <v>15</v>
      </c>
      <c r="E328" s="35" t="s">
        <v>42</v>
      </c>
      <c r="F328" s="65">
        <v>10090000</v>
      </c>
      <c r="G328" s="65">
        <v>10090000</v>
      </c>
      <c r="H328" s="79">
        <v>1</v>
      </c>
    </row>
    <row r="329" spans="1:8" ht="23.25" customHeight="1">
      <c r="A329" s="131"/>
      <c r="B329" s="132"/>
      <c r="C329" s="133"/>
      <c r="D329" s="62"/>
      <c r="E329" s="30"/>
      <c r="F329" s="63"/>
      <c r="G329" s="74">
        <f>G328+G327+G325</f>
        <v>11030375</v>
      </c>
      <c r="H329" s="123"/>
    </row>
    <row r="330" spans="1:8" ht="26.25" customHeight="1">
      <c r="A330" s="166" t="s">
        <v>465</v>
      </c>
      <c r="B330" s="167"/>
      <c r="C330" s="167"/>
      <c r="D330" s="167"/>
      <c r="E330" s="167"/>
      <c r="F330" s="167"/>
      <c r="G330" s="167"/>
      <c r="H330" s="168"/>
    </row>
    <row r="331" spans="1:8" s="36" customFormat="1" ht="32.25" customHeight="1">
      <c r="A331" s="35">
        <v>1</v>
      </c>
      <c r="B331" s="81" t="s">
        <v>466</v>
      </c>
      <c r="C331" s="39" t="s">
        <v>467</v>
      </c>
      <c r="D331" s="15" t="s">
        <v>62</v>
      </c>
      <c r="E331" s="35" t="s">
        <v>42</v>
      </c>
      <c r="F331" s="65">
        <v>50000</v>
      </c>
      <c r="G331" s="51">
        <v>50000</v>
      </c>
      <c r="H331" s="79">
        <v>1</v>
      </c>
    </row>
    <row r="332" spans="1:8" s="36" customFormat="1" ht="47.25" customHeight="1">
      <c r="A332" s="35">
        <v>2</v>
      </c>
      <c r="B332" s="81" t="s">
        <v>498</v>
      </c>
      <c r="C332" s="39" t="s">
        <v>499</v>
      </c>
      <c r="D332" s="15" t="s">
        <v>62</v>
      </c>
      <c r="E332" s="35" t="s">
        <v>42</v>
      </c>
      <c r="F332" s="65">
        <v>200000</v>
      </c>
      <c r="G332" s="65">
        <v>200000</v>
      </c>
      <c r="H332" s="79">
        <v>1</v>
      </c>
    </row>
    <row r="333" spans="1:8" s="36" customFormat="1" ht="47.25" customHeight="1">
      <c r="A333" s="35"/>
      <c r="B333" s="81"/>
      <c r="C333" s="39"/>
      <c r="D333" s="15"/>
      <c r="E333" s="35"/>
      <c r="F333" s="65"/>
      <c r="G333" s="17">
        <f>G332+G331</f>
        <v>250000</v>
      </c>
      <c r="H333" s="79"/>
    </row>
    <row r="334" spans="1:8" s="36" customFormat="1" ht="47.25" customHeight="1">
      <c r="A334" s="170" t="s">
        <v>500</v>
      </c>
      <c r="B334" s="171"/>
      <c r="C334" s="171"/>
      <c r="D334" s="171"/>
      <c r="E334" s="171"/>
      <c r="F334" s="172"/>
      <c r="G334" s="17">
        <f>G333+G329+G254</f>
        <v>25779981.5</v>
      </c>
      <c r="H334" s="79"/>
    </row>
    <row r="335" spans="1:8" ht="26.25" customHeight="1">
      <c r="A335" s="82"/>
      <c r="B335" s="83"/>
      <c r="C335" s="169" t="s">
        <v>468</v>
      </c>
      <c r="D335" s="169"/>
      <c r="E335" s="169"/>
      <c r="F335" s="169"/>
      <c r="G335" s="169"/>
      <c r="H335" s="169"/>
    </row>
    <row r="336" spans="1:8" ht="26.25" customHeight="1">
      <c r="A336" s="84"/>
      <c r="B336" s="83"/>
      <c r="C336" s="85"/>
      <c r="D336" s="86"/>
      <c r="E336" s="86"/>
      <c r="F336" s="155" t="s">
        <v>469</v>
      </c>
      <c r="G336" s="155"/>
      <c r="H336" s="155"/>
    </row>
    <row r="337" spans="1:8" ht="49.5" customHeight="1">
      <c r="A337" s="84"/>
      <c r="B337" s="83"/>
      <c r="C337" s="87"/>
      <c r="D337" s="86"/>
      <c r="E337" s="88"/>
      <c r="F337" s="156"/>
      <c r="G337" s="156"/>
      <c r="H337" s="89"/>
    </row>
  </sheetData>
  <mergeCells count="22">
    <mergeCell ref="F336:H336"/>
    <mergeCell ref="F337:G337"/>
    <mergeCell ref="A213:H213"/>
    <mergeCell ref="A255:H255"/>
    <mergeCell ref="A256:H256"/>
    <mergeCell ref="A326:H326"/>
    <mergeCell ref="A330:H330"/>
    <mergeCell ref="C335:H335"/>
    <mergeCell ref="A334:F334"/>
    <mergeCell ref="A146:H146"/>
    <mergeCell ref="G1:H1"/>
    <mergeCell ref="C2:H2"/>
    <mergeCell ref="C3:H3"/>
    <mergeCell ref="D4:H4"/>
    <mergeCell ref="A5:H5"/>
    <mergeCell ref="A6:H6"/>
    <mergeCell ref="A63:H63"/>
    <mergeCell ref="A7:H7"/>
    <mergeCell ref="A10:H10"/>
    <mergeCell ref="A11:H11"/>
    <mergeCell ref="A82:H82"/>
    <mergeCell ref="A143:H14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URI="#idPackageObject" Type="http://www.w3.org/2000/09/xmldsig#Object">
      <DigestMethod Algorithm="http://www.w3.org/2000/09/xmldsig#sha1"/>
      <DigestValue>z8pBj3GTK0pjgzD1iXGSSJDEeg8=</DigestValue>
    </Reference>
    <Reference URI="#idOfficeObject" Type="http://www.w3.org/2000/09/xmldsig#Object">
      <DigestMethod Algorithm="http://www.w3.org/2000/09/xmldsig#sha1"/>
      <DigestValue>sFLZSpDfcx7KLFlJ1vzbOerhw4c=</DigestValue>
    </Reference>
  </SignedInfo>
  <SignatureValue>
    K0tzaEAWCVpt8kWDK6ERPWyJvl2X5Pu24wJx3C4ixyrfScdF6mqp/e/BYYyiLTkSIldJHbdi
    RkCaO2wKfuHt14OM9K16Ffrv7d7CBweNCJRa7buJwPBshEApMSLRd06/bnpu5Y3yUwIGM/FW
    P7CW30l6FENv2XfEAClmYx4vaezb2eHRIbQks7Z1FjyNXgA58ku3LR4oMXUPM1BUGTle1wQN
    t2cgGkekPXDnOH7LJj3H67T4PFWVXQsBir/+9lVvcdHfzfK30fhL24kcRFzhZAynya/0qOF+
    jabZRf8eqeLvsLC2G9DVoEXpGOVpW/j9RiodCDwD8zB7zP83cFencw==
  </SignatureValue>
  <KeyInfo>
    <KeyValue>
      <RSAKeyValue>
        <Modulus>
            sxY3X+JKulAFU97/cjgc5cQCe/o+OgLg8+v+O5NkIs8c+yttLYpuOqpoxqN6LYVrmlCyOsv3
            mToigpyQxpe6wchNExaKxrkrcGuZDfdsX9hP4GTUENOqe5gG4pu77pyIpk8OQe/ihZzMOCVT
            v+Fmcmt1Oyzoegf+b0gRUGGEvBFZ0x3XHn2DEZR3wqcijKB+etX3PxwQtTgGG2PXQ3/VmBN4
            SFuzBAO+7Gar4285qYnMGbqrSSzwPeMNpAIe2mfwrXX+9ry5LKLjC3olCqDr6LAJSrEgvb//
            CLtTj/yIh0JYds6OVfZkjGHS6Qt9XFcu8TS68yYVavvQj7ee3LP5RQ==
          </Modulus>
        <Exponent>AQAB</Exponent>
      </RSAKeyValue>
    </KeyValue>
    <X509Data>
      <X509Certificate>
          MIIFTDCCAzSgAwIBAgIIf/2etOFqHO4wDQYJKoZIhvcNAQELBQAwQjELMAkGA1UEBhMCQU0x
          EzARBgNVBAoMCkVLRU5HIENKU0MxCjAIBgNVBAUTATExEjAQBgNVBAMMCUNBIG9mIFJvQTAe
          Fw0xNzAzMTMwNTU2MTNaFw0yNzAzMTMwNTU2MTNaMIGEMQswCQYDVQQGEwJBTTEfMB0GA1UE
          BAwW1YLViNWS1LzUu9WL1LHVhtWF1LHVhjEVMBMGA1UEKgwM1LHVkNS51YjVktWQMRYwFAYD
          VQQFEw0xMmQwYjU1YWM5MGE1MSUwIwYDVQQDDBxHSFVMSUpBTllBTiBBUlRVUiAxMzA4ODAw
          MzIwMIIBIjANBgkqhkiG9w0BAQEFAAOCAQ8AMIIBCgKCAQEAsxY3X+JKulAFU97/cjgc5cQC
          e/o+OgLg8+v+O5NkIs8c+yttLYpuOqpoxqN6LYVrmlCyOsv3mToigpyQxpe6wchNExaKxrkr
          cGuZDfdsX9hP4GTUENOqe5gG4pu77pyIpk8OQe/ihZzMOCVTv+Fmcmt1Oyzoegf+b0gRUGGE
          vBFZ0x3XHn2DEZR3wqcijKB+etX3PxwQtTgGG2PXQ3/VmBN4SFuzBAO+7Gar4285qYnMGbqr
          SSzwPeMNpAIe2mfwrXX+9ry5LKLjC3olCqDr6LAJSrEgvb//CLtTj/yIh0JYds6OVfZkjGHS
          6Qt9XFcu8TS68yYVavvQj7ee3LP5RQIDAQABo4IBATCB/jAzBggrBgEFBQcBAQQnMCUwIwYI
          KwYBBQUHMAGGF2h0dHA6Ly9vY3NwLnBraS5hbS9vY3NwMB0GA1UdDgQWBBRRLYucBtTGcJ8V
          gaP+gL7QQx8fHzAMBgNVHRMBAf8EAjAAMB8GA1UdIwQYMBaAFOnq8e4kIi4N/23YzITGNIzf
          XbJ5MDIGA1UdIAQrMCkwJwYEVR0gADAfMB0GCCsGAQUFBwIBFhF3d3cucGtpLmFtL3BvbGlj
          eTA1BgNVHR8ELjAsMCqgKKAmhiRodHRwOi8vY3JsLnBraS5hbS9jaXRpemVuY2FfMjAxMy5j
          cmwwDgYDVR0PAQH/BAQDAgSwMA0GCSqGSIb3DQEBCwUAA4ICAQBi/zRRu97PtGSN7QBpenOW
          hdfdyjSgjTjPrJcexGpi1vsqdzNtl7FQiQOJ7RpwF27K7of9pB53bI7apKQdgoQaKpYUwwd0
          PzQ6fC8od72UWDWVJ3vlgRxbM7iuhoZNpmTLEZcJY5hVmO3sfTTZ3NxVL/b8uOBNdPkqpcd9
          7ZBq3cqyAoMhKvpv5+gPTB69YQyqnzxmG3NotGBxx/huBw9gq+Al20MdGlbtly/ugSTzGX2E
          wF6LPNGphwnRsElBDf4kwCBM65IgZwJfsz+a9OAbs3sygNt4C1Ty1AABuVk5oshoAOpdX9oB
          dTmAF6sxmXxWIJ7dkZFUup3cKJgjXCR/j0ErESCkEio2QnOvdN6BOSvip5soKGhwtEtz2G9F
          h3walVGJ62fF/3gkvFMqyVniekb4MyopwIf/RBWm+WqsL3r1NxqY4u28H/AS0iI+oR2CnJ8M
          FZmucFyMkh2pJv6gnH1g7LoXazX/4aelxit4txPeATnQU/Q7Y7Wv7KNoJMLXSG/+dc40KR8u
          nrYQHjBOICX7w9qg4WwpbyKouVz2C7Pf5Y1AKsUaiQB0zOwbJ7wRXDaKeue/e/8lM2i4s+35
          bKYfBMYm/Ti4MDnKs9k4Fxobi6yB37ERNagtb0mWODqH423qaQWMe4hPx6E1+/m909kvn24s
          tBkgm+8bOVdevw==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Zc9iqTapdaekPbhyo0ass5n6p+I=</DigestValue>
      </Reference>
      <Reference URI="/xl/calcChain.xml?ContentType=application/vnd.openxmlformats-officedocument.spreadsheetml.calcChain+xml">
        <DigestMethod Algorithm="http://www.w3.org/2000/09/xmldsig#sha1"/>
        <DigestValue>zBMsJrqKSncxaMibO6jTeWQa9vk=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Ct0PPbSjEHfID6rSbCkaKS0KpCc=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p02i1crXKpSysj5EHmclxAZQDBQ=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p02i1crXKpSysj5EHmclxAZQDBQ=</DigestValue>
      </Reference>
      <Reference URI="/xl/sharedStrings.xml?ContentType=application/vnd.openxmlformats-officedocument.spreadsheetml.sharedStrings+xml">
        <DigestMethod Algorithm="http://www.w3.org/2000/09/xmldsig#sha1"/>
        <DigestValue>QW6CZNYpFmHPw3zX5uj1J5xxJ8o=</DigestValue>
      </Reference>
      <Reference URI="/xl/styles.xml?ContentType=application/vnd.openxmlformats-officedocument.spreadsheetml.styles+xml">
        <DigestMethod Algorithm="http://www.w3.org/2000/09/xmldsig#sha1"/>
        <DigestValue>Js1Bm2TGQ/pb3y7EzlrIvrj1WV0=</DigestValue>
      </Reference>
      <Reference URI="/xl/theme/theme1.xml?ContentType=application/vnd.openxmlformats-officedocument.theme+xml">
        <DigestMethod Algorithm="http://www.w3.org/2000/09/xmldsig#sha1"/>
        <DigestValue>VdWDcGSSpxaVBhQ1dK/ly39pen8=</DigestValue>
      </Reference>
      <Reference URI="/xl/workbook.xml?ContentType=application/vnd.openxmlformats-officedocument.spreadsheetml.sheet.main+xml">
        <DigestMethod Algorithm="http://www.w3.org/2000/09/xmldsig#sha1"/>
        <DigestValue>IbOMcGdRUWeh7ai3t9jlzIARvhk=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udM8bEsR/GTG5LQs2QytP2bO98k=</DigestValue>
      </Reference>
      <Reference URI="/xl/worksheets/sheet2.xml?ContentType=application/vnd.openxmlformats-officedocument.spreadsheetml.worksheet+xml">
        <DigestMethod Algorithm="http://www.w3.org/2000/09/xmldsig#sha1"/>
        <DigestValue>C/iIdx5F+nx1fF10pnDLO1W4GBs=</DigestValue>
      </Reference>
      <Reference URI="/xl/worksheets/sheet3.xml?ContentType=application/vnd.openxmlformats-officedocument.spreadsheetml.worksheet+xml">
        <DigestMethod Algorithm="http://www.w3.org/2000/09/xmldsig#sha1"/>
        <DigestValue>C/iIdx5F+nx1fF10pnDLO1W4GBs=</DigestValue>
      </Reference>
    </Manifest>
    <SignatureProperties>
      <SignatureProperty Id="idSignatureTime" Target="#idPackageSignature">
        <mdssi:SignatureTime>
          <mdssi:Format>YYYY-MM-DDThh:mm:ssTZD</mdssi:Format>
          <mdssi:Value>2022-03-21T09:32:04Z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2022-03-21T09:31:44Z</dcterms:modified>
</cp:coreProperties>
</file>