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 filterPrivacy="1"/>
  <xr:revisionPtr revIDLastSave="0" documentId="13_ncr:1_{0573B99B-3B40-4C4B-A570-CBD0DC63EE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տեղային" sheetId="5" r:id="rId1"/>
  </sheets>
  <definedNames>
    <definedName name="_xlnm._FilterDatabase" localSheetId="0" hidden="1">տեղային!$C$1:$C$151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_xlnm.Print_Area" localSheetId="0">տեղային!$A$1:$G$114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1" i="5" l="1"/>
  <c r="G92" i="5"/>
  <c r="G93" i="5"/>
  <c r="G94" i="5"/>
  <c r="G95" i="5"/>
  <c r="G96" i="5"/>
  <c r="G97" i="5"/>
  <c r="G98" i="5"/>
  <c r="G99" i="5"/>
  <c r="G100" i="5"/>
  <c r="G101" i="5"/>
  <c r="G102" i="5"/>
  <c r="G103" i="5"/>
  <c r="G104" i="5"/>
  <c r="G105" i="5"/>
  <c r="G106" i="5"/>
  <c r="G107" i="5"/>
  <c r="G108" i="5"/>
  <c r="G109" i="5"/>
  <c r="G110" i="5"/>
  <c r="G90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57" i="5"/>
  <c r="G58" i="5"/>
  <c r="G59" i="5"/>
  <c r="G60" i="5"/>
  <c r="G61" i="5"/>
  <c r="G62" i="5"/>
  <c r="G63" i="5"/>
  <c r="G64" i="5"/>
  <c r="G65" i="5"/>
  <c r="G66" i="5"/>
  <c r="G67" i="5"/>
  <c r="G68" i="5"/>
  <c r="G69" i="5"/>
  <c r="G70" i="5"/>
  <c r="G71" i="5"/>
  <c r="G72" i="5"/>
  <c r="G73" i="5"/>
  <c r="G74" i="5"/>
  <c r="G75" i="5"/>
  <c r="G76" i="5"/>
  <c r="G77" i="5"/>
  <c r="G78" i="5"/>
  <c r="G37" i="5"/>
  <c r="G3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8" i="5"/>
  <c r="G9" i="5"/>
  <c r="G10" i="5"/>
  <c r="G11" i="5"/>
  <c r="G12" i="5"/>
  <c r="G13" i="5"/>
  <c r="G14" i="5"/>
  <c r="G7" i="5"/>
  <c r="G82" i="5"/>
  <c r="G83" i="5"/>
  <c r="G84" i="5"/>
  <c r="G85" i="5"/>
  <c r="G86" i="5"/>
  <c r="G87" i="5"/>
  <c r="G81" i="5"/>
  <c r="G88" i="5" l="1"/>
  <c r="G79" i="5" l="1"/>
  <c r="G111" i="5"/>
  <c r="G112" i="5" l="1"/>
  <c r="H103" i="5"/>
  <c r="H52" i="5" l="1"/>
  <c r="G35" i="5" l="1"/>
  <c r="G113" i="5" s="1"/>
  <c r="G114" i="5" s="1"/>
  <c r="H112" i="5"/>
  <c r="H6" i="5"/>
  <c r="H9" i="5" l="1"/>
</calcChain>
</file>

<file path=xl/sharedStrings.xml><?xml version="1.0" encoding="utf-8"?>
<sst xmlns="http://schemas.openxmlformats.org/spreadsheetml/2006/main" count="314" uniqueCount="122">
  <si>
    <t>N</t>
  </si>
  <si>
    <t>Աշխատանքի անվանումը</t>
  </si>
  <si>
    <t>Չափման միավորը</t>
  </si>
  <si>
    <t>Հիմնավորում</t>
  </si>
  <si>
    <t>Տեղային նախահաշիվ</t>
  </si>
  <si>
    <t>քմ</t>
  </si>
  <si>
    <t>կգ</t>
  </si>
  <si>
    <t>հատ</t>
  </si>
  <si>
    <t>գծմ</t>
  </si>
  <si>
    <t>Ընդամենը</t>
  </si>
  <si>
    <t>Շուկա</t>
  </si>
  <si>
    <t>շինանյութ</t>
  </si>
  <si>
    <t>աշխատանք</t>
  </si>
  <si>
    <t>ընդհանուր</t>
  </si>
  <si>
    <t>Պատերի գիպսոնիտային ծեփապատման աշխատանքների իրականացում՝ 1–3 սմ հաստությամբ, ներառյալ հավասարեցումը</t>
  </si>
  <si>
    <t>Պատերի գրունտավորում</t>
  </si>
  <si>
    <t>Պատերի գիպսային ծեփապատում</t>
  </si>
  <si>
    <t>Պատերի մելային ծեփապատում</t>
  </si>
  <si>
    <t xml:space="preserve">Պատերի հղկում </t>
  </si>
  <si>
    <t>Պատերի ներկում/2 շերտ/</t>
  </si>
  <si>
    <t>ՆՅՈՒԹԱԾԱԽՍ</t>
  </si>
  <si>
    <t>Նախաներկ</t>
  </si>
  <si>
    <t>լիտր</t>
  </si>
  <si>
    <t>Քար՝ գրանիտե</t>
  </si>
  <si>
    <t>Արմսթրոնգ թիթեղների տեղադրում ցանցի մեջ՝ «շախմատային» սխեմայով՝ համապատասխան լույսերի տեղադրումով</t>
  </si>
  <si>
    <t>Արմսթրոնգի թիթեղներ/60*60 սմ, ≥7 մմ/</t>
  </si>
  <si>
    <t>ք․մ․</t>
  </si>
  <si>
    <t xml:space="preserve">Հին շրիշակի ապամոնտաժում </t>
  </si>
  <si>
    <t>Նոր թերթային լամինատի տակդիրի և լամինատի տեղադրում</t>
  </si>
  <si>
    <t xml:space="preserve">Նոր շրիշակների տեղադրում </t>
  </si>
  <si>
    <t>Նոր շեմերի տեղադրում</t>
  </si>
  <si>
    <t>Շրիշակ պլաստմասե</t>
  </si>
  <si>
    <t>Շրիշակի միացնող մաս</t>
  </si>
  <si>
    <t>Շրիշակի վերջնամաս</t>
  </si>
  <si>
    <t>Շրիշակի բութ անկյուն</t>
  </si>
  <si>
    <t>Շրիշակի սուր անկյուն</t>
  </si>
  <si>
    <t>Գրունտային ծածկույթ</t>
  </si>
  <si>
    <t>Վարդակ փակ տեղադրման</t>
  </si>
  <si>
    <t>CAT6 մալուխ</t>
  </si>
  <si>
    <t>Հին դռան և օժանդակող կառույցի ապամոնտաժում</t>
  </si>
  <si>
    <t>Նոր դռան տեղադրում, բաղկացուցիչ մասերով/ատկոսներ, նալիչնիկ, պետլիներ/</t>
  </si>
  <si>
    <t>Դուռ փայտյա (հավաքածուն ներառյալ)/2,05սմ*80սմ</t>
  </si>
  <si>
    <t>հավաքածու</t>
  </si>
  <si>
    <t xml:space="preserve">	Պատերից և առաստաղից գոյություն ունեցող ներկի հեռացում և մաքրում </t>
  </si>
  <si>
    <t>Պատերի և առաստաղի ներկում /2 շերտ/</t>
  </si>
  <si>
    <t>Սալ Գիպսակարտոնե 15,5 մմ</t>
  </si>
  <si>
    <t>Պտուտակ (պրոֆիլի)</t>
  </si>
  <si>
    <t>Պտուտակ գիպսակարտոնե</t>
  </si>
  <si>
    <t>Կպչուն ցանցաթուղթ/ռուլոնով/</t>
  </si>
  <si>
    <t>Պրոֆիլներ (U21)</t>
  </si>
  <si>
    <t>Պրոֆիլներ (F47)</t>
  </si>
  <si>
    <t>մետր</t>
  </si>
  <si>
    <t>Պատերի և առաստաղի անհարթությունների հավասարեցում  (մինչև 2 սմ)</t>
  </si>
  <si>
    <t>Ներկ</t>
  </si>
  <si>
    <t>Հղկաթուղթ /250մմ*250մմ/</t>
  </si>
  <si>
    <t>Վրձին ներկարարական</t>
  </si>
  <si>
    <t>Անկյունակ գաջի</t>
  </si>
  <si>
    <t>ներկագլանի ձող</t>
  </si>
  <si>
    <t>ներկագլան մեծ</t>
  </si>
  <si>
    <t>Ներկագլանի թաս 250x330 մմ</t>
  </si>
  <si>
    <t>ներկագլանի բռնակ</t>
  </si>
  <si>
    <t>ներկագլանի պահեստային գլանակ 230մմ</t>
  </si>
  <si>
    <t>Ներկագլան դույլ</t>
  </si>
  <si>
    <t>Ներկագլան փոքր</t>
  </si>
  <si>
    <t>Շպատել  մածկաթիակ 600մմ</t>
  </si>
  <si>
    <t>Շպատել  մածկաթիակ 205մմ</t>
  </si>
  <si>
    <t>Լամինատի թերթային տակդիր/6քմ․/</t>
  </si>
  <si>
    <t>տուփ</t>
  </si>
  <si>
    <t>Դյուբել-մեխ/6*40/ տուփում 200 հատ</t>
  </si>
  <si>
    <t>Ներկագլան գրունտավորման</t>
  </si>
  <si>
    <t>Շեմ</t>
  </si>
  <si>
    <t>Վարդակ RJ-45</t>
  </si>
  <si>
    <t>Հաղորդալար/2*2,5/</t>
  </si>
  <si>
    <t>Հաղորդալար/2*1,5/</t>
  </si>
  <si>
    <t>Գիպսոնիտ/7 պարկ՝ 30կգ-անոց/</t>
  </si>
  <si>
    <t>Ծեփամածիկ գիպսային /7 պարկ՝ 30կգ-անոց/</t>
  </si>
  <si>
    <t>Մելային ծեփամածիկ /5 պարկ՝ 30կգ-անոց/</t>
  </si>
  <si>
    <t>Արմսթրոնգի լույսեր/60*60 սմ, 58-60 վատտ/</t>
  </si>
  <si>
    <t>Ինքնահարթեցվող հատակի խառնուրդ/5 պարկ՝ 25կգ-անոց/</t>
  </si>
  <si>
    <t>Անջատիչ միստեղանի</t>
  </si>
  <si>
    <t>Շերտավարագույր՝ 2*2մ (ռոլետ / zebra) և Կառնիզ՝ 2 մ /հավաքածու/</t>
  </si>
  <si>
    <t>Մակերեսի գրունտավորման աշխատանք (հատակ)</t>
  </si>
  <si>
    <t>Մակերեսի ինքնահարթվող զանգվածի տարածում  (հատակ)</t>
  </si>
  <si>
    <t>գծ․մ․</t>
  </si>
  <si>
    <t>Ներպատային փորում և նոր անջատիչների տեղադրում</t>
  </si>
  <si>
    <t>Ներպատային փորում և մալուխների տեղադրում</t>
  </si>
  <si>
    <t xml:space="preserve">Ներպատային փորում և նոր վարդակների տեղադրում </t>
  </si>
  <si>
    <t>Ներպատային փորում և RJ45 հանգույցի տեղադրում</t>
  </si>
  <si>
    <t xml:space="preserve">Դռան փականի տեղադրում </t>
  </si>
  <si>
    <t>Շերտավարագույրի և կառնիզի չափագրում, տեղադրում</t>
  </si>
  <si>
    <t>Գիպսակարտոնե կոնստրուկցիաների, պրոֆիլների և այլ բաղկացուցիչ մասերի մոնտաժում</t>
  </si>
  <si>
    <t xml:space="preserve">Պպատերի և առաստաղի վնասվածքների վերացում, ճեղքերի շտկում </t>
  </si>
  <si>
    <t xml:space="preserve">1 պատուհանի (4,2 մ²)՝ գիպսակարտոնե սալերի երկկողմանի մոնտաժում,  սալերի ամրացում, անկյունների մշակում </t>
  </si>
  <si>
    <t>ՇՆԿԳ/12-25/1594</t>
  </si>
  <si>
    <t>ՇՆԿԳ/12-25/1578</t>
  </si>
  <si>
    <t>ՇՆԿԳ/12-25/1567</t>
  </si>
  <si>
    <t>ՇՆԿԳ/12-25/1575</t>
  </si>
  <si>
    <t>ՇՆԿԳ/12-25/1552</t>
  </si>
  <si>
    <t>ՇՆԿԳ/12-25/1655</t>
  </si>
  <si>
    <t>ՇՆԿԳ/12-25/1465</t>
  </si>
  <si>
    <t>ՇՆԿԳ/12-25/1459</t>
  </si>
  <si>
    <t>ՇՆԿԳ/12-25/1432</t>
  </si>
  <si>
    <t>ՇՆԿԳ/12-25/1431</t>
  </si>
  <si>
    <t>ՇՆԿԳ/12-25/534</t>
  </si>
  <si>
    <t>ՇՆԿԳ/12-25/1671</t>
  </si>
  <si>
    <t>ՇՆԿԳ/12-25/1660</t>
  </si>
  <si>
    <t>ՇՆԿԳ/12-25/527</t>
  </si>
  <si>
    <t>Քանակը</t>
  </si>
  <si>
    <t>Տարածքի ներքին հարդարման և շինմոնտաժային աշխատանքների ծավալներ</t>
  </si>
  <si>
    <t>Տարածքի ներքին հարդարման աշխատանքների ծավալներ</t>
  </si>
  <si>
    <t>Պատերից գոյություն ունեցող ներկի  հեռացում և մաքրում</t>
  </si>
  <si>
    <t xml:space="preserve">Պատերի վնասվածքների վերացում, ճեղքերի շտկում, հարթեցում </t>
  </si>
  <si>
    <t>Հին հատակի/լամինատի/ ապամոնտաժում (ներառյալ շինարարական աղբի տեղափոխումը համապատասխան աղբավայր)</t>
  </si>
  <si>
    <t>Արմսթրոնգի կախիչ համակարգ/հավաքածու՝ ներառյալ համակարգի ամբողջական բաղկացուցիչ մասերը/</t>
  </si>
  <si>
    <t>Armstrong համակարգի պրոֆիլների տեղադրում պատերի և առաստաղների շուրջ լազերային մակարդակի օգնությամբ, անցքերի նշում՝ կախիչների ամրացման համար առաստաղին և Կախիչների (հարմարեցվող կամ ուղղի) ամրացում, հորիզայնության ստուգում և կախիչների կարգավորում՝ 600 մմ քայլով/ցանցավոր կառուցվածք ստեղծելու համար/</t>
  </si>
  <si>
    <t>Ընդամենը գին/հազար դրամ</t>
  </si>
  <si>
    <t>Մեկ միավորի  արժեքը/հազար դրամ</t>
  </si>
  <si>
    <t>Հին վարդակների ապամոնտաժում, անցքերի սվաղով</t>
  </si>
  <si>
    <t>Հին անջատիչների ապամոնտաժում, անցքերի սվաղով</t>
  </si>
  <si>
    <t>Հին լարերի մասնակի ապամոնտաժում, անցքերի սվաղով</t>
  </si>
  <si>
    <t>Լամինատ, չափերը առնվազն՝ 12մմ բարձր որակի համաձայնեցնելով պատվիրատուի հետ</t>
  </si>
  <si>
    <t>Դռան փական/1 կողմը բանալիով, որակը բարձր/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</si>
</sst>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164" formatCode="_(* #,##0.00_);_(* \(#,##0.00\);_(* &quot;-&quot;??_);_(@_)"/>
    <numFmt numFmtId="165" formatCode="_-* #,##0.00_р_._-;\-* #,##0.00_р_._-;_-* &quot;-&quot;??_р_._-;_-@_-"/>
    <numFmt numFmtId="166" formatCode="_(* #,##0_);_(* \(#,##0\);_(* &quot;-&quot;??_);_(@_)"/>
  </numFmts>
  <fonts count="4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Arial Armenian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 Armenian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family val="2"/>
    </font>
    <font>
      <sz val="10"/>
      <name val="Helv"/>
      <family val="2"/>
    </font>
    <font>
      <sz val="10"/>
      <name val="Arial"/>
      <family val="2"/>
    </font>
    <font>
      <sz val="8"/>
      <name val="Calibri"/>
      <family val="2"/>
      <scheme val="minor"/>
    </font>
    <font>
      <sz val="11"/>
      <name val="Arial Armenian"/>
      <family val="2"/>
    </font>
    <font>
      <sz val="11"/>
      <color rgb="FFFF0000"/>
      <name val="Arial Armenian"/>
      <family val="2"/>
    </font>
    <font>
      <sz val="14"/>
      <name val="Arial Armenian"/>
      <family val="2"/>
    </font>
    <font>
      <sz val="14"/>
      <color theme="1"/>
      <name val="Arial Armenian"/>
      <family val="2"/>
    </font>
    <font>
      <b/>
      <sz val="12"/>
      <color theme="1"/>
      <name val="Arial Armenian"/>
      <family val="2"/>
    </font>
    <font>
      <sz val="12"/>
      <color theme="1"/>
      <name val="Arial Armenian"/>
      <family val="2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2"/>
      <name val="GHEA Grapalat"/>
      <family val="3"/>
    </font>
    <font>
      <b/>
      <sz val="12"/>
      <name val="GHEA Grapalat"/>
      <family val="3"/>
    </font>
    <font>
      <sz val="14"/>
      <name val="GHEA Grapalat"/>
      <family val="3"/>
    </font>
    <font>
      <b/>
      <sz val="14"/>
      <name val="GHEA Grapalat"/>
      <family val="3"/>
    </font>
    <font>
      <sz val="9"/>
      <color theme="1"/>
      <name val="Arial Armenian"/>
      <family val="2"/>
      <charset val="1"/>
    </font>
    <font>
      <sz val="12"/>
      <color theme="1"/>
      <name val="Times New Roman"/>
      <family val="1"/>
      <charset val="204"/>
    </font>
    <font>
      <sz val="12"/>
      <name val="GHEA Grapalat"/>
      <family val="3"/>
      <charset val="1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11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98">
    <xf numFmtId="0" fontId="0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5" fillId="0" borderId="0" applyFont="0" applyFill="0" applyBorder="0" applyAlignment="0" applyProtection="0"/>
    <xf numFmtId="0" fontId="7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6" borderId="0" applyNumberFormat="0" applyBorder="0" applyAlignment="0" applyProtection="0"/>
    <xf numFmtId="0" fontId="9" fillId="5" borderId="0" applyNumberFormat="0" applyBorder="0" applyAlignment="0" applyProtection="0"/>
    <xf numFmtId="0" fontId="9" fillId="11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2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15" borderId="0" applyNumberFormat="0" applyBorder="0" applyAlignment="0" applyProtection="0"/>
    <xf numFmtId="0" fontId="10" fillId="8" borderId="0" applyNumberFormat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  <xf numFmtId="0" fontId="2" fillId="0" borderId="0"/>
    <xf numFmtId="0" fontId="8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7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2" fillId="23" borderId="11" applyNumberFormat="0" applyFont="0" applyAlignment="0" applyProtection="0"/>
    <xf numFmtId="9" fontId="2" fillId="0" borderId="0" applyFont="0" applyFill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7" borderId="0" applyNumberFormat="0" applyBorder="0" applyAlignment="0" applyProtection="0"/>
    <xf numFmtId="0" fontId="10" fillId="15" borderId="0" applyNumberFormat="0" applyBorder="0" applyAlignment="0" applyProtection="0"/>
    <xf numFmtId="0" fontId="10" fillId="19" borderId="0" applyNumberFormat="0" applyBorder="0" applyAlignment="0" applyProtection="0"/>
    <xf numFmtId="0" fontId="11" fillId="10" borderId="5" applyNumberFormat="0" applyAlignment="0" applyProtection="0"/>
    <xf numFmtId="0" fontId="12" fillId="20" borderId="12" applyNumberFormat="0" applyAlignment="0" applyProtection="0"/>
    <xf numFmtId="0" fontId="13" fillId="20" borderId="5" applyNumberFormat="0" applyAlignment="0" applyProtection="0"/>
    <xf numFmtId="0" fontId="14" fillId="0" borderId="7" applyNumberFormat="0" applyFill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6" fillId="0" borderId="0" applyNumberFormat="0" applyFill="0" applyBorder="0" applyAlignment="0" applyProtection="0"/>
    <xf numFmtId="0" fontId="17" fillId="0" borderId="13" applyNumberFormat="0" applyFill="0" applyAlignment="0" applyProtection="0"/>
    <xf numFmtId="0" fontId="18" fillId="21" borderId="6" applyNumberFormat="0" applyAlignment="0" applyProtection="0"/>
    <xf numFmtId="0" fontId="19" fillId="0" borderId="0" applyNumberFormat="0" applyFill="0" applyBorder="0" applyAlignment="0" applyProtection="0"/>
    <xf numFmtId="0" fontId="20" fillId="22" borderId="0" applyNumberFormat="0" applyBorder="0" applyAlignment="0" applyProtection="0"/>
    <xf numFmtId="0" fontId="2" fillId="0" borderId="0"/>
    <xf numFmtId="0" fontId="2" fillId="0" borderId="0"/>
    <xf numFmtId="0" fontId="6" fillId="0" borderId="0"/>
    <xf numFmtId="0" fontId="6" fillId="0" borderId="0"/>
    <xf numFmtId="0" fontId="6" fillId="0" borderId="0"/>
    <xf numFmtId="0" fontId="21" fillId="3" borderId="0" applyNumberFormat="0" applyBorder="0" applyAlignment="0" applyProtection="0"/>
    <xf numFmtId="0" fontId="22" fillId="0" borderId="0" applyNumberFormat="0" applyFill="0" applyBorder="0" applyAlignment="0" applyProtection="0"/>
    <xf numFmtId="0" fontId="23" fillId="23" borderId="11" applyNumberFormat="0" applyFont="0" applyAlignment="0" applyProtection="0"/>
    <xf numFmtId="0" fontId="24" fillId="0" borderId="10" applyNumberFormat="0" applyFill="0" applyAlignment="0" applyProtection="0"/>
    <xf numFmtId="0" fontId="28" fillId="0" borderId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1" fillId="0" borderId="0"/>
    <xf numFmtId="0" fontId="4" fillId="0" borderId="0"/>
    <xf numFmtId="0" fontId="27" fillId="0" borderId="0"/>
    <xf numFmtId="0" fontId="27" fillId="0" borderId="0"/>
    <xf numFmtId="164" fontId="1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164" fontId="4" fillId="0" borderId="0" applyFont="0" applyFill="0" applyBorder="0" applyAlignment="0" applyProtection="0"/>
  </cellStyleXfs>
  <cellXfs count="52">
    <xf numFmtId="0" fontId="0" fillId="0" borderId="0" xfId="0"/>
    <xf numFmtId="0" fontId="3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2" fontId="3" fillId="0" borderId="0" xfId="0" applyNumberFormat="1" applyFont="1" applyAlignment="1">
      <alignment horizontal="center" vertical="center"/>
    </xf>
    <xf numFmtId="0" fontId="36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 wrapText="1"/>
    </xf>
    <xf numFmtId="2" fontId="39" fillId="0" borderId="1" xfId="0" applyNumberFormat="1" applyFont="1" applyBorder="1" applyAlignment="1">
      <alignment horizontal="center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vertical="center" wrapText="1"/>
    </xf>
    <xf numFmtId="0" fontId="41" fillId="0" borderId="0" xfId="0" applyFont="1" applyAlignment="1">
      <alignment horizontal="left" vertical="center"/>
    </xf>
    <xf numFmtId="164" fontId="39" fillId="0" borderId="1" xfId="97" applyFont="1" applyBorder="1" applyAlignment="1">
      <alignment horizontal="left" vertical="center"/>
    </xf>
    <xf numFmtId="166" fontId="33" fillId="0" borderId="0" xfId="97" applyNumberFormat="1" applyFont="1" applyAlignment="1">
      <alignment horizontal="left" vertical="center"/>
    </xf>
    <xf numFmtId="0" fontId="43" fillId="0" borderId="0" xfId="0" applyFont="1" applyAlignment="1">
      <alignment horizontal="center" vertical="center"/>
    </xf>
    <xf numFmtId="0" fontId="43" fillId="0" borderId="1" xfId="0" applyFont="1" applyBorder="1" applyAlignment="1">
      <alignment horizontal="center" vertical="center"/>
    </xf>
    <xf numFmtId="164" fontId="39" fillId="0" borderId="1" xfId="97" applyFont="1" applyFill="1" applyBorder="1" applyAlignment="1">
      <alignment horizontal="left" vertical="center"/>
    </xf>
    <xf numFmtId="0" fontId="44" fillId="0" borderId="1" xfId="0" applyFont="1" applyBorder="1" applyAlignment="1">
      <alignment horizontal="center" vertical="center" wrapText="1"/>
    </xf>
    <xf numFmtId="0" fontId="45" fillId="0" borderId="1" xfId="0" applyFont="1" applyBorder="1" applyAlignment="1">
      <alignment horizontal="center" vertical="center" wrapText="1"/>
    </xf>
    <xf numFmtId="164" fontId="39" fillId="0" borderId="1" xfId="97" applyFont="1" applyBorder="1" applyAlignment="1">
      <alignment horizontal="center" vertical="center" wrapText="1"/>
    </xf>
    <xf numFmtId="164" fontId="39" fillId="0" borderId="1" xfId="97" applyFont="1" applyFill="1" applyBorder="1" applyAlignment="1">
      <alignment horizontal="center" vertical="center"/>
    </xf>
    <xf numFmtId="164" fontId="3" fillId="0" borderId="0" xfId="97" applyFont="1" applyAlignment="1">
      <alignment horizontal="center" vertical="center"/>
    </xf>
    <xf numFmtId="164" fontId="40" fillId="25" borderId="1" xfId="97" applyFont="1" applyFill="1" applyBorder="1" applyAlignment="1">
      <alignment horizontal="center" vertical="center" wrapText="1"/>
    </xf>
    <xf numFmtId="164" fontId="39" fillId="0" borderId="1" xfId="97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2" fontId="41" fillId="0" borderId="1" xfId="0" applyNumberFormat="1" applyFont="1" applyBorder="1" applyAlignment="1">
      <alignment horizontal="center" vertical="center" wrapText="1"/>
    </xf>
    <xf numFmtId="166" fontId="42" fillId="0" borderId="1" xfId="97" applyNumberFormat="1" applyFont="1" applyFill="1" applyBorder="1" applyAlignment="1">
      <alignment horizontal="center" vertical="center" wrapText="1"/>
    </xf>
    <xf numFmtId="164" fontId="3" fillId="0" borderId="0" xfId="97" applyFont="1" applyFill="1" applyAlignment="1">
      <alignment horizontal="center" vertical="center"/>
    </xf>
    <xf numFmtId="0" fontId="41" fillId="0" borderId="1" xfId="0" applyFont="1" applyBorder="1" applyAlignment="1">
      <alignment horizontal="left" vertical="center" wrapText="1"/>
    </xf>
    <xf numFmtId="0" fontId="38" fillId="24" borderId="1" xfId="0" applyFont="1" applyFill="1" applyBorder="1" applyAlignment="1">
      <alignment horizontal="center" vertical="center" wrapText="1"/>
    </xf>
    <xf numFmtId="0" fontId="40" fillId="24" borderId="14" xfId="0" applyFont="1" applyFill="1" applyBorder="1" applyAlignment="1">
      <alignment horizontal="center" vertical="center" wrapText="1"/>
    </xf>
    <xf numFmtId="0" fontId="40" fillId="24" borderId="0" xfId="0" applyFont="1" applyFill="1" applyAlignment="1">
      <alignment horizontal="center" vertical="center" wrapText="1"/>
    </xf>
    <xf numFmtId="0" fontId="40" fillId="24" borderId="15" xfId="0" applyFont="1" applyFill="1" applyBorder="1" applyAlignment="1">
      <alignment horizontal="center" vertical="center" wrapText="1"/>
    </xf>
    <xf numFmtId="0" fontId="42" fillId="25" borderId="2" xfId="0" applyFont="1" applyFill="1" applyBorder="1" applyAlignment="1">
      <alignment horizontal="center" vertical="center" wrapText="1"/>
    </xf>
    <xf numFmtId="0" fontId="42" fillId="25" borderId="3" xfId="0" applyFont="1" applyFill="1" applyBorder="1" applyAlignment="1">
      <alignment horizontal="center" vertical="center" wrapText="1"/>
    </xf>
    <xf numFmtId="0" fontId="42" fillId="25" borderId="4" xfId="0" applyFont="1" applyFill="1" applyBorder="1" applyAlignment="1">
      <alignment horizontal="center" vertical="center" wrapText="1"/>
    </xf>
    <xf numFmtId="0" fontId="42" fillId="25" borderId="2" xfId="0" applyFont="1" applyFill="1" applyBorder="1" applyAlignment="1">
      <alignment horizontal="left" vertical="center" wrapText="1"/>
    </xf>
    <xf numFmtId="0" fontId="42" fillId="25" borderId="3" xfId="0" applyFont="1" applyFill="1" applyBorder="1" applyAlignment="1">
      <alignment horizontal="left" vertical="center" wrapText="1"/>
    </xf>
    <xf numFmtId="0" fontId="42" fillId="25" borderId="4" xfId="0" applyFont="1" applyFill="1" applyBorder="1" applyAlignment="1">
      <alignment horizontal="left" vertical="center" wrapText="1"/>
    </xf>
    <xf numFmtId="0" fontId="40" fillId="0" borderId="2" xfId="0" applyFont="1" applyBorder="1" applyAlignment="1">
      <alignment horizontal="center" vertical="center" wrapText="1"/>
    </xf>
    <xf numFmtId="0" fontId="40" fillId="0" borderId="3" xfId="0" applyFont="1" applyBorder="1" applyAlignment="1">
      <alignment horizontal="center" vertical="center" wrapText="1"/>
    </xf>
    <xf numFmtId="0" fontId="40" fillId="0" borderId="4" xfId="0" applyFont="1" applyBorder="1" applyAlignment="1">
      <alignment horizontal="center" vertical="center" wrapText="1"/>
    </xf>
    <xf numFmtId="0" fontId="41" fillId="0" borderId="2" xfId="0" applyFont="1" applyBorder="1" applyAlignment="1">
      <alignment horizontal="center" vertical="center" wrapText="1"/>
    </xf>
    <xf numFmtId="0" fontId="41" fillId="0" borderId="3" xfId="0" applyFont="1" applyBorder="1" applyAlignment="1">
      <alignment horizontal="center" vertical="center" wrapText="1"/>
    </xf>
    <xf numFmtId="0" fontId="41" fillId="0" borderId="4" xfId="0" applyFont="1" applyBorder="1" applyAlignment="1">
      <alignment horizontal="center" vertical="center" wrapText="1"/>
    </xf>
    <xf numFmtId="2" fontId="35" fillId="0" borderId="1" xfId="0" applyNumberFormat="1" applyFont="1" applyBorder="1" applyAlignment="1">
      <alignment horizontal="center" vertical="center"/>
    </xf>
    <xf numFmtId="0" fontId="38" fillId="24" borderId="1" xfId="0" applyFont="1" applyFill="1" applyBorder="1" applyAlignment="1">
      <alignment horizontal="center" vertical="center"/>
    </xf>
  </cellXfs>
  <cellStyles count="98">
    <cellStyle name="20% - Акцент1" xfId="13" xr:uid="{00000000-0005-0000-0000-000000000000}"/>
    <cellStyle name="20% - Акцент2" xfId="14" xr:uid="{00000000-0005-0000-0000-000001000000}"/>
    <cellStyle name="20% - Акцент3" xfId="15" xr:uid="{00000000-0005-0000-0000-000002000000}"/>
    <cellStyle name="20% - Акцент4" xfId="16" xr:uid="{00000000-0005-0000-0000-000003000000}"/>
    <cellStyle name="20% - Акцент5" xfId="17" xr:uid="{00000000-0005-0000-0000-000004000000}"/>
    <cellStyle name="20% - Акцент6" xfId="18" xr:uid="{00000000-0005-0000-0000-000005000000}"/>
    <cellStyle name="40% - Акцент1" xfId="19" xr:uid="{00000000-0005-0000-0000-000006000000}"/>
    <cellStyle name="40% - Акцент2" xfId="20" xr:uid="{00000000-0005-0000-0000-000007000000}"/>
    <cellStyle name="40% - Акцент3" xfId="21" xr:uid="{00000000-0005-0000-0000-000008000000}"/>
    <cellStyle name="40% - Акцент4" xfId="22" xr:uid="{00000000-0005-0000-0000-000009000000}"/>
    <cellStyle name="40% - Акцент5" xfId="23" xr:uid="{00000000-0005-0000-0000-00000A000000}"/>
    <cellStyle name="40% - Акцент6" xfId="24" xr:uid="{00000000-0005-0000-0000-00000B000000}"/>
    <cellStyle name="60% - Акцент1" xfId="25" xr:uid="{00000000-0005-0000-0000-00000C000000}"/>
    <cellStyle name="60% - Акцент2" xfId="26" xr:uid="{00000000-0005-0000-0000-00000D000000}"/>
    <cellStyle name="60% - Акцент3" xfId="27" xr:uid="{00000000-0005-0000-0000-00000E000000}"/>
    <cellStyle name="60% - Акцент4" xfId="28" xr:uid="{00000000-0005-0000-0000-00000F000000}"/>
    <cellStyle name="60% - Акцент5" xfId="29" xr:uid="{00000000-0005-0000-0000-000010000000}"/>
    <cellStyle name="60% - Акцент6" xfId="30" xr:uid="{00000000-0005-0000-0000-000011000000}"/>
    <cellStyle name="Comma" xfId="97" builtinId="3"/>
    <cellStyle name="Comma 2" xfId="31" xr:uid="{00000000-0005-0000-0000-000012000000}"/>
    <cellStyle name="Comma 3" xfId="32" xr:uid="{00000000-0005-0000-0000-000013000000}"/>
    <cellStyle name="Comma 4" xfId="33" xr:uid="{00000000-0005-0000-0000-000014000000}"/>
    <cellStyle name="Normal" xfId="0" builtinId="0"/>
    <cellStyle name="Normal 10" xfId="2" xr:uid="{00000000-0005-0000-0000-000016000000}"/>
    <cellStyle name="Normal 10 2" xfId="5" xr:uid="{00000000-0005-0000-0000-000017000000}"/>
    <cellStyle name="Normal 10 2 2" xfId="7" xr:uid="{00000000-0005-0000-0000-000018000000}"/>
    <cellStyle name="Normal 10 3 2" xfId="9" xr:uid="{00000000-0005-0000-0000-000019000000}"/>
    <cellStyle name="Normal 10 4" xfId="6" xr:uid="{00000000-0005-0000-0000-00001A000000}"/>
    <cellStyle name="Normal 10_1-Hesht" xfId="36" xr:uid="{00000000-0005-0000-0000-00001B000000}"/>
    <cellStyle name="Normal 11" xfId="37" xr:uid="{00000000-0005-0000-0000-00001C000000}"/>
    <cellStyle name="Normal 2" xfId="38" xr:uid="{00000000-0005-0000-0000-00001D000000}"/>
    <cellStyle name="Normal 2 2" xfId="3" xr:uid="{00000000-0005-0000-0000-00001E000000}"/>
    <cellStyle name="Normal 2 2 2" xfId="4" xr:uid="{00000000-0005-0000-0000-00001F000000}"/>
    <cellStyle name="Normal 2 2 2 2" xfId="39" xr:uid="{00000000-0005-0000-0000-000020000000}"/>
    <cellStyle name="Normal 2 2 2 2 3" xfId="8" xr:uid="{00000000-0005-0000-0000-000021000000}"/>
    <cellStyle name="Normal 2 2 3" xfId="40" xr:uid="{00000000-0005-0000-0000-000022000000}"/>
    <cellStyle name="Normal 2 3" xfId="41" xr:uid="{00000000-0005-0000-0000-000023000000}"/>
    <cellStyle name="Normal 2 4" xfId="42" xr:uid="{00000000-0005-0000-0000-000024000000}"/>
    <cellStyle name="Normal 2 5" xfId="43" xr:uid="{00000000-0005-0000-0000-000025000000}"/>
    <cellStyle name="Normal 2 6" xfId="34" xr:uid="{00000000-0005-0000-0000-000026000000}"/>
    <cellStyle name="Normal 2_1.Копия SMETA BANADZEV-26.08.2015 (1) (1)" xfId="44" xr:uid="{00000000-0005-0000-0000-000027000000}"/>
    <cellStyle name="Normal 3" xfId="45" xr:uid="{00000000-0005-0000-0000-000028000000}"/>
    <cellStyle name="Normal 3 2" xfId="46" xr:uid="{00000000-0005-0000-0000-000029000000}"/>
    <cellStyle name="Normal 3 2 2" xfId="47" xr:uid="{00000000-0005-0000-0000-00002A000000}"/>
    <cellStyle name="Normal 3 3" xfId="48" xr:uid="{00000000-0005-0000-0000-00002B000000}"/>
    <cellStyle name="Normal 3 4" xfId="49" xr:uid="{00000000-0005-0000-0000-00002C000000}"/>
    <cellStyle name="Normal 3_1.Копия SMETA BANADZEV-26.08.2015 (1) (1)" xfId="50" xr:uid="{00000000-0005-0000-0000-00002D000000}"/>
    <cellStyle name="Normal 4" xfId="1" xr:uid="{00000000-0005-0000-0000-00002E000000}"/>
    <cellStyle name="Normal 5" xfId="51" xr:uid="{00000000-0005-0000-0000-00002F000000}"/>
    <cellStyle name="Normal 5 2" xfId="89" xr:uid="{00000000-0005-0000-0000-000030000000}"/>
    <cellStyle name="Normal 6" xfId="52" xr:uid="{00000000-0005-0000-0000-000031000000}"/>
    <cellStyle name="Normal 7" xfId="53" xr:uid="{00000000-0005-0000-0000-000032000000}"/>
    <cellStyle name="Normal 7 2" xfId="54" xr:uid="{00000000-0005-0000-0000-000033000000}"/>
    <cellStyle name="Normal 8" xfId="55" xr:uid="{00000000-0005-0000-0000-000034000000}"/>
    <cellStyle name="Normal 9" xfId="56" xr:uid="{00000000-0005-0000-0000-000035000000}"/>
    <cellStyle name="Note 2" xfId="57" xr:uid="{00000000-0005-0000-0000-000036000000}"/>
    <cellStyle name="Percent 2" xfId="58" xr:uid="{00000000-0005-0000-0000-000037000000}"/>
    <cellStyle name="Акцент1 2" xfId="59" xr:uid="{00000000-0005-0000-0000-000038000000}"/>
    <cellStyle name="Акцент2 2" xfId="60" xr:uid="{00000000-0005-0000-0000-000039000000}"/>
    <cellStyle name="Акцент3 2" xfId="61" xr:uid="{00000000-0005-0000-0000-00003A000000}"/>
    <cellStyle name="Акцент4 2" xfId="62" xr:uid="{00000000-0005-0000-0000-00003B000000}"/>
    <cellStyle name="Акцент5 2" xfId="63" xr:uid="{00000000-0005-0000-0000-00003C000000}"/>
    <cellStyle name="Акцент6 2" xfId="64" xr:uid="{00000000-0005-0000-0000-00003D000000}"/>
    <cellStyle name="Ввод  2" xfId="65" xr:uid="{00000000-0005-0000-0000-00003E000000}"/>
    <cellStyle name="Вывод 2" xfId="66" xr:uid="{00000000-0005-0000-0000-00003F000000}"/>
    <cellStyle name="Вычисление 2" xfId="67" xr:uid="{00000000-0005-0000-0000-000040000000}"/>
    <cellStyle name="Заголовок 1 2" xfId="68" xr:uid="{00000000-0005-0000-0000-000041000000}"/>
    <cellStyle name="Заголовок 2 2" xfId="69" xr:uid="{00000000-0005-0000-0000-000042000000}"/>
    <cellStyle name="Заголовок 3 2" xfId="70" xr:uid="{00000000-0005-0000-0000-000043000000}"/>
    <cellStyle name="Заголовок 4 2" xfId="71" xr:uid="{00000000-0005-0000-0000-000044000000}"/>
    <cellStyle name="Итог 2" xfId="72" xr:uid="{00000000-0005-0000-0000-000045000000}"/>
    <cellStyle name="Контрольная ячейка 2" xfId="73" xr:uid="{00000000-0005-0000-0000-000046000000}"/>
    <cellStyle name="Название 2" xfId="74" xr:uid="{00000000-0005-0000-0000-000047000000}"/>
    <cellStyle name="Нейтральный 2" xfId="75" xr:uid="{00000000-0005-0000-0000-000048000000}"/>
    <cellStyle name="Обычный 10" xfId="96" xr:uid="{00000000-0005-0000-0000-000049000000}"/>
    <cellStyle name="Обычный 2" xfId="10" xr:uid="{00000000-0005-0000-0000-00004A000000}"/>
    <cellStyle name="Обычный 2 2" xfId="77" xr:uid="{00000000-0005-0000-0000-00004B000000}"/>
    <cellStyle name="Обычный 2 2 2" xfId="91" xr:uid="{00000000-0005-0000-0000-00004C000000}"/>
    <cellStyle name="Обычный 2 3" xfId="76" xr:uid="{00000000-0005-0000-0000-00004D000000}"/>
    <cellStyle name="Обычный 2 4" xfId="90" xr:uid="{00000000-0005-0000-0000-00004E000000}"/>
    <cellStyle name="Обычный 3" xfId="78" xr:uid="{00000000-0005-0000-0000-00004F000000}"/>
    <cellStyle name="Обычный 3 2" xfId="79" xr:uid="{00000000-0005-0000-0000-000050000000}"/>
    <cellStyle name="Обычный 3_111-Uxvac-Gjumri ostikanutjun" xfId="80" xr:uid="{00000000-0005-0000-0000-000051000000}"/>
    <cellStyle name="Обычный 4" xfId="12" xr:uid="{00000000-0005-0000-0000-000052000000}"/>
    <cellStyle name="Обычный 5" xfId="35" xr:uid="{00000000-0005-0000-0000-000053000000}"/>
    <cellStyle name="Обычный 6" xfId="88" xr:uid="{00000000-0005-0000-0000-000054000000}"/>
    <cellStyle name="Обычный 7" xfId="93" xr:uid="{00000000-0005-0000-0000-000055000000}"/>
    <cellStyle name="Обычный 8" xfId="94" xr:uid="{00000000-0005-0000-0000-000056000000}"/>
    <cellStyle name="Обычный 9" xfId="95" xr:uid="{00000000-0005-0000-0000-000057000000}"/>
    <cellStyle name="Плохой 2" xfId="81" xr:uid="{00000000-0005-0000-0000-000058000000}"/>
    <cellStyle name="Пояснение 2" xfId="82" xr:uid="{00000000-0005-0000-0000-000059000000}"/>
    <cellStyle name="Примечание 2" xfId="83" xr:uid="{00000000-0005-0000-0000-00005A000000}"/>
    <cellStyle name="Процентный 2" xfId="11" xr:uid="{00000000-0005-0000-0000-00005B000000}"/>
    <cellStyle name="Связанная ячейка 2" xfId="84" xr:uid="{00000000-0005-0000-0000-00005C000000}"/>
    <cellStyle name="Стиль 1" xfId="85" xr:uid="{00000000-0005-0000-0000-00005D000000}"/>
    <cellStyle name="Текст предупреждения 2" xfId="86" xr:uid="{00000000-0005-0000-0000-00005E000000}"/>
    <cellStyle name="Финансовый 2" xfId="92" xr:uid="{00000000-0005-0000-0000-00005F000000}"/>
    <cellStyle name="Хороший 2" xfId="87" xr:uid="{00000000-0005-0000-0000-000060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51"/>
  <sheetViews>
    <sheetView showZeros="0" tabSelected="1" zoomScale="90" zoomScaleNormal="90" zoomScaleSheetLayoutView="85" workbookViewId="0">
      <selection activeCell="C15" sqref="C15"/>
    </sheetView>
  </sheetViews>
  <sheetFormatPr defaultColWidth="9.140625" defaultRowHeight="14.25"/>
  <cols>
    <col min="1" max="1" width="6.42578125" style="2" customWidth="1"/>
    <col min="2" max="2" width="20" style="20" customWidth="1"/>
    <col min="3" max="3" width="153.42578125" style="2" customWidth="1"/>
    <col min="4" max="4" width="15.5703125" style="5" customWidth="1"/>
    <col min="5" max="5" width="15.28515625" style="6" bestFit="1" customWidth="1"/>
    <col min="6" max="6" width="17" style="6" bestFit="1" customWidth="1"/>
    <col min="7" max="7" width="20.140625" style="6" customWidth="1"/>
    <col min="8" max="8" width="0" style="2" hidden="1" customWidth="1"/>
    <col min="9" max="9" width="19.5703125" style="2" bestFit="1" customWidth="1"/>
    <col min="10" max="10" width="15.5703125" style="2" customWidth="1"/>
    <col min="11" max="11" width="67" style="2" customWidth="1"/>
    <col min="12" max="16384" width="9.140625" style="2"/>
  </cols>
  <sheetData>
    <row r="1" spans="1:10" ht="18">
      <c r="A1" s="50" t="s">
        <v>4</v>
      </c>
      <c r="B1" s="50"/>
      <c r="C1" s="50"/>
      <c r="D1" s="50"/>
      <c r="E1" s="50"/>
      <c r="F1" s="50"/>
      <c r="G1" s="50"/>
      <c r="H1" s="7"/>
      <c r="I1" s="1"/>
    </row>
    <row r="2" spans="1:10" ht="18" customHeight="1">
      <c r="A2" s="51" t="s">
        <v>0</v>
      </c>
      <c r="B2" s="51" t="s">
        <v>3</v>
      </c>
      <c r="C2" s="51" t="s">
        <v>1</v>
      </c>
      <c r="D2" s="34" t="s">
        <v>2</v>
      </c>
      <c r="E2" s="34" t="s">
        <v>107</v>
      </c>
      <c r="F2" s="34" t="s">
        <v>116</v>
      </c>
      <c r="G2" s="34" t="s">
        <v>115</v>
      </c>
      <c r="H2" s="9"/>
      <c r="I2" s="1"/>
    </row>
    <row r="3" spans="1:10" ht="35.25" customHeight="1">
      <c r="A3" s="51"/>
      <c r="B3" s="51"/>
      <c r="C3" s="51"/>
      <c r="D3" s="34"/>
      <c r="E3" s="34"/>
      <c r="F3" s="34"/>
      <c r="G3" s="34"/>
      <c r="H3" s="9"/>
      <c r="I3" s="1"/>
    </row>
    <row r="4" spans="1:10" ht="1.5" customHeight="1">
      <c r="A4" s="51"/>
      <c r="B4" s="51"/>
      <c r="C4" s="51"/>
      <c r="D4" s="34"/>
      <c r="E4" s="34"/>
      <c r="F4" s="34"/>
      <c r="G4" s="34"/>
      <c r="H4" s="9"/>
      <c r="I4" s="1"/>
    </row>
    <row r="5" spans="1:10" ht="18" hidden="1">
      <c r="A5" s="51"/>
      <c r="B5" s="51"/>
      <c r="C5" s="51"/>
      <c r="D5" s="34"/>
      <c r="E5" s="34"/>
      <c r="F5" s="34"/>
      <c r="G5" s="34"/>
      <c r="H5" s="9"/>
      <c r="I5" s="1"/>
    </row>
    <row r="6" spans="1:10" s="4" customFormat="1" ht="18" customHeight="1">
      <c r="A6" s="44" t="s">
        <v>108</v>
      </c>
      <c r="B6" s="45"/>
      <c r="C6" s="46"/>
      <c r="D6" s="10"/>
      <c r="E6" s="10"/>
      <c r="F6" s="11"/>
      <c r="G6" s="12"/>
      <c r="H6" s="13" t="e">
        <f>SUM(#REF!)</f>
        <v>#REF!</v>
      </c>
      <c r="I6" s="3"/>
    </row>
    <row r="7" spans="1:10" s="4" customFormat="1" ht="18">
      <c r="A7" s="10">
        <v>1</v>
      </c>
      <c r="B7" s="23" t="s">
        <v>10</v>
      </c>
      <c r="C7" s="14" t="s">
        <v>110</v>
      </c>
      <c r="D7" s="10" t="s">
        <v>5</v>
      </c>
      <c r="E7" s="10">
        <v>105</v>
      </c>
      <c r="F7" s="24">
        <v>0.25</v>
      </c>
      <c r="G7" s="24">
        <f>E7*F7</f>
        <v>26.25</v>
      </c>
      <c r="H7" s="13"/>
      <c r="I7" s="3"/>
    </row>
    <row r="8" spans="1:10" s="4" customFormat="1" ht="18">
      <c r="A8" s="10">
        <v>2</v>
      </c>
      <c r="B8" s="23" t="s">
        <v>10</v>
      </c>
      <c r="C8" s="14" t="s">
        <v>111</v>
      </c>
      <c r="D8" s="10" t="s">
        <v>5</v>
      </c>
      <c r="E8" s="10">
        <v>105</v>
      </c>
      <c r="F8" s="24">
        <v>0.33</v>
      </c>
      <c r="G8" s="24">
        <f t="shared" ref="G8:G34" si="0">E8*F8</f>
        <v>34.65</v>
      </c>
      <c r="H8" s="13"/>
      <c r="I8" s="3"/>
    </row>
    <row r="9" spans="1:10" s="4" customFormat="1" ht="18">
      <c r="A9" s="10">
        <v>3</v>
      </c>
      <c r="B9" s="23" t="s">
        <v>10</v>
      </c>
      <c r="C9" s="14" t="s">
        <v>14</v>
      </c>
      <c r="D9" s="10" t="s">
        <v>5</v>
      </c>
      <c r="E9" s="10">
        <v>105</v>
      </c>
      <c r="F9" s="24">
        <v>0.33</v>
      </c>
      <c r="G9" s="24">
        <f t="shared" si="0"/>
        <v>34.65</v>
      </c>
      <c r="H9" s="13" t="e">
        <f>SUM(H6:H7)</f>
        <v>#REF!</v>
      </c>
      <c r="I9" s="3"/>
    </row>
    <row r="10" spans="1:10" s="4" customFormat="1" ht="18">
      <c r="A10" s="10">
        <v>4</v>
      </c>
      <c r="B10" s="23" t="s">
        <v>10</v>
      </c>
      <c r="C10" s="14" t="s">
        <v>15</v>
      </c>
      <c r="D10" s="10" t="s">
        <v>5</v>
      </c>
      <c r="E10" s="10">
        <v>105</v>
      </c>
      <c r="F10" s="24">
        <v>0.3</v>
      </c>
      <c r="G10" s="24">
        <f t="shared" si="0"/>
        <v>31.5</v>
      </c>
      <c r="H10" s="13"/>
      <c r="I10" s="3"/>
      <c r="J10" s="8"/>
    </row>
    <row r="11" spans="1:10" s="4" customFormat="1" ht="18">
      <c r="A11" s="10">
        <v>5</v>
      </c>
      <c r="B11" s="23" t="s">
        <v>10</v>
      </c>
      <c r="C11" s="15" t="s">
        <v>16</v>
      </c>
      <c r="D11" s="10" t="s">
        <v>5</v>
      </c>
      <c r="E11" s="10">
        <v>105</v>
      </c>
      <c r="F11" s="24">
        <v>0.3</v>
      </c>
      <c r="G11" s="24">
        <f t="shared" si="0"/>
        <v>31.5</v>
      </c>
      <c r="H11" s="13">
        <v>1.76</v>
      </c>
      <c r="I11" s="3"/>
    </row>
    <row r="12" spans="1:10" s="4" customFormat="1" ht="18">
      <c r="A12" s="10">
        <v>6</v>
      </c>
      <c r="B12" s="23" t="s">
        <v>10</v>
      </c>
      <c r="C12" s="14" t="s">
        <v>17</v>
      </c>
      <c r="D12" s="10" t="s">
        <v>5</v>
      </c>
      <c r="E12" s="10">
        <v>105</v>
      </c>
      <c r="F12" s="24">
        <v>0.3</v>
      </c>
      <c r="G12" s="24">
        <f t="shared" si="0"/>
        <v>31.5</v>
      </c>
      <c r="H12" s="13"/>
      <c r="I12" s="3"/>
    </row>
    <row r="13" spans="1:10" s="4" customFormat="1" ht="18">
      <c r="A13" s="10">
        <v>7</v>
      </c>
      <c r="B13" s="23" t="s">
        <v>10</v>
      </c>
      <c r="C13" s="15" t="s">
        <v>18</v>
      </c>
      <c r="D13" s="10" t="s">
        <v>5</v>
      </c>
      <c r="E13" s="10">
        <v>105</v>
      </c>
      <c r="F13" s="24">
        <v>0.5</v>
      </c>
      <c r="G13" s="24">
        <f t="shared" si="0"/>
        <v>52.5</v>
      </c>
      <c r="H13" s="13"/>
      <c r="I13" s="3"/>
    </row>
    <row r="14" spans="1:10" s="4" customFormat="1" ht="18">
      <c r="A14" s="10">
        <v>8</v>
      </c>
      <c r="B14" s="23" t="s">
        <v>10</v>
      </c>
      <c r="C14" s="15" t="s">
        <v>19</v>
      </c>
      <c r="D14" s="10" t="s">
        <v>5</v>
      </c>
      <c r="E14" s="10">
        <v>105</v>
      </c>
      <c r="F14" s="24">
        <v>1.5</v>
      </c>
      <c r="G14" s="24">
        <f t="shared" si="0"/>
        <v>157.5</v>
      </c>
      <c r="H14" s="13"/>
      <c r="I14" s="3"/>
    </row>
    <row r="15" spans="1:10" s="4" customFormat="1" ht="51.75">
      <c r="A15" s="10">
        <v>9</v>
      </c>
      <c r="B15" s="23" t="s">
        <v>10</v>
      </c>
      <c r="C15" s="14" t="s">
        <v>114</v>
      </c>
      <c r="D15" s="10" t="s">
        <v>5</v>
      </c>
      <c r="E15" s="10">
        <v>35</v>
      </c>
      <c r="F15" s="24">
        <v>1.5</v>
      </c>
      <c r="G15" s="24">
        <f t="shared" si="0"/>
        <v>52.5</v>
      </c>
      <c r="H15" s="13"/>
      <c r="I15" s="3"/>
    </row>
    <row r="16" spans="1:10" s="4" customFormat="1" ht="18">
      <c r="A16" s="10">
        <v>10</v>
      </c>
      <c r="B16" s="23" t="s">
        <v>10</v>
      </c>
      <c r="C16" s="14" t="s">
        <v>24</v>
      </c>
      <c r="D16" s="10" t="s">
        <v>7</v>
      </c>
      <c r="E16" s="10">
        <v>110</v>
      </c>
      <c r="F16" s="24">
        <v>0.15</v>
      </c>
      <c r="G16" s="24">
        <f t="shared" si="0"/>
        <v>16.5</v>
      </c>
      <c r="H16" s="13"/>
      <c r="I16" s="3"/>
    </row>
    <row r="17" spans="1:9" s="4" customFormat="1" ht="18">
      <c r="A17" s="10">
        <v>11</v>
      </c>
      <c r="B17" s="23" t="s">
        <v>10</v>
      </c>
      <c r="C17" s="14" t="s">
        <v>112</v>
      </c>
      <c r="D17" s="10" t="s">
        <v>5</v>
      </c>
      <c r="E17" s="10">
        <v>35</v>
      </c>
      <c r="F17" s="24">
        <v>0.5</v>
      </c>
      <c r="G17" s="24">
        <f t="shared" si="0"/>
        <v>17.5</v>
      </c>
      <c r="H17" s="13"/>
      <c r="I17" s="3"/>
    </row>
    <row r="18" spans="1:9" s="4" customFormat="1" ht="18">
      <c r="A18" s="10">
        <v>12</v>
      </c>
      <c r="B18" s="23" t="s">
        <v>10</v>
      </c>
      <c r="C18" s="14" t="s">
        <v>27</v>
      </c>
      <c r="D18" s="10" t="s">
        <v>8</v>
      </c>
      <c r="E18" s="10">
        <v>30</v>
      </c>
      <c r="F18" s="24">
        <v>0.1</v>
      </c>
      <c r="G18" s="24">
        <f t="shared" si="0"/>
        <v>3</v>
      </c>
      <c r="H18" s="13"/>
      <c r="I18" s="3"/>
    </row>
    <row r="19" spans="1:9" s="4" customFormat="1" ht="18">
      <c r="A19" s="10">
        <v>13</v>
      </c>
      <c r="B19" s="23" t="s">
        <v>10</v>
      </c>
      <c r="C19" s="14" t="s">
        <v>81</v>
      </c>
      <c r="D19" s="10" t="s">
        <v>5</v>
      </c>
      <c r="E19" s="10">
        <v>35</v>
      </c>
      <c r="F19" s="24">
        <v>0.5</v>
      </c>
      <c r="G19" s="24">
        <f t="shared" si="0"/>
        <v>17.5</v>
      </c>
      <c r="H19" s="13"/>
      <c r="I19" s="3"/>
    </row>
    <row r="20" spans="1:9" s="4" customFormat="1" ht="18">
      <c r="A20" s="10">
        <v>14</v>
      </c>
      <c r="B20" s="23" t="s">
        <v>10</v>
      </c>
      <c r="C20" s="14" t="s">
        <v>82</v>
      </c>
      <c r="D20" s="10" t="s">
        <v>5</v>
      </c>
      <c r="E20" s="10">
        <v>35</v>
      </c>
      <c r="F20" s="24">
        <v>0.5</v>
      </c>
      <c r="G20" s="24">
        <f t="shared" si="0"/>
        <v>17.5</v>
      </c>
      <c r="H20" s="13"/>
      <c r="I20" s="3"/>
    </row>
    <row r="21" spans="1:9" s="4" customFormat="1" ht="18">
      <c r="A21" s="10">
        <v>15</v>
      </c>
      <c r="B21" s="23" t="s">
        <v>10</v>
      </c>
      <c r="C21" s="14" t="s">
        <v>28</v>
      </c>
      <c r="D21" s="10" t="s">
        <v>5</v>
      </c>
      <c r="E21" s="10">
        <v>35</v>
      </c>
      <c r="F21" s="24">
        <v>2</v>
      </c>
      <c r="G21" s="24">
        <f t="shared" si="0"/>
        <v>70</v>
      </c>
      <c r="H21" s="13"/>
      <c r="I21" s="3"/>
    </row>
    <row r="22" spans="1:9" s="4" customFormat="1" ht="18">
      <c r="A22" s="10">
        <v>16</v>
      </c>
      <c r="B22" s="23" t="s">
        <v>10</v>
      </c>
      <c r="C22" s="14" t="s">
        <v>29</v>
      </c>
      <c r="D22" s="10" t="s">
        <v>83</v>
      </c>
      <c r="E22" s="10">
        <v>30</v>
      </c>
      <c r="F22" s="24">
        <v>0.5</v>
      </c>
      <c r="G22" s="24">
        <f t="shared" si="0"/>
        <v>15</v>
      </c>
      <c r="H22" s="13"/>
      <c r="I22" s="3"/>
    </row>
    <row r="23" spans="1:9" s="4" customFormat="1" ht="18">
      <c r="A23" s="10">
        <v>17</v>
      </c>
      <c r="B23" s="23" t="s">
        <v>10</v>
      </c>
      <c r="C23" s="14" t="s">
        <v>30</v>
      </c>
      <c r="D23" s="10" t="s">
        <v>7</v>
      </c>
      <c r="E23" s="10">
        <v>2</v>
      </c>
      <c r="F23" s="24">
        <v>2</v>
      </c>
      <c r="G23" s="24">
        <f t="shared" si="0"/>
        <v>4</v>
      </c>
      <c r="H23" s="13"/>
      <c r="I23" s="3"/>
    </row>
    <row r="24" spans="1:9" s="4" customFormat="1" ht="18">
      <c r="A24" s="10">
        <v>18</v>
      </c>
      <c r="B24" s="23" t="s">
        <v>10</v>
      </c>
      <c r="C24" s="14" t="s">
        <v>117</v>
      </c>
      <c r="D24" s="10" t="s">
        <v>7</v>
      </c>
      <c r="E24" s="10">
        <v>12</v>
      </c>
      <c r="F24" s="24">
        <v>1</v>
      </c>
      <c r="G24" s="24">
        <f t="shared" si="0"/>
        <v>12</v>
      </c>
      <c r="H24" s="13"/>
      <c r="I24" s="3"/>
    </row>
    <row r="25" spans="1:9" s="4" customFormat="1" ht="18">
      <c r="A25" s="10">
        <v>19</v>
      </c>
      <c r="B25" s="23" t="s">
        <v>10</v>
      </c>
      <c r="C25" s="14" t="s">
        <v>118</v>
      </c>
      <c r="D25" s="10" t="s">
        <v>7</v>
      </c>
      <c r="E25" s="10">
        <v>2</v>
      </c>
      <c r="F25" s="24">
        <v>1</v>
      </c>
      <c r="G25" s="24">
        <f t="shared" si="0"/>
        <v>2</v>
      </c>
      <c r="H25" s="13"/>
      <c r="I25" s="3"/>
    </row>
    <row r="26" spans="1:9" s="4" customFormat="1" ht="18">
      <c r="A26" s="10">
        <v>20</v>
      </c>
      <c r="B26" s="23" t="s">
        <v>10</v>
      </c>
      <c r="C26" s="14" t="s">
        <v>119</v>
      </c>
      <c r="D26" s="10" t="s">
        <v>83</v>
      </c>
      <c r="E26" s="10">
        <v>20</v>
      </c>
      <c r="F26" s="24">
        <v>0.1</v>
      </c>
      <c r="G26" s="24">
        <f t="shared" si="0"/>
        <v>2</v>
      </c>
      <c r="H26" s="13"/>
      <c r="I26" s="3"/>
    </row>
    <row r="27" spans="1:9" s="4" customFormat="1" ht="18">
      <c r="A27" s="10">
        <v>21</v>
      </c>
      <c r="B27" s="23" t="s">
        <v>10</v>
      </c>
      <c r="C27" s="14" t="s">
        <v>86</v>
      </c>
      <c r="D27" s="10" t="s">
        <v>7</v>
      </c>
      <c r="E27" s="10">
        <v>20</v>
      </c>
      <c r="F27" s="24">
        <v>1</v>
      </c>
      <c r="G27" s="24">
        <f t="shared" si="0"/>
        <v>20</v>
      </c>
      <c r="H27" s="13"/>
      <c r="I27" s="3"/>
    </row>
    <row r="28" spans="1:9" s="4" customFormat="1" ht="18">
      <c r="A28" s="10">
        <v>22</v>
      </c>
      <c r="B28" s="23" t="s">
        <v>10</v>
      </c>
      <c r="C28" s="14" t="s">
        <v>84</v>
      </c>
      <c r="D28" s="10" t="s">
        <v>7</v>
      </c>
      <c r="E28" s="10">
        <v>2</v>
      </c>
      <c r="F28" s="24">
        <v>1</v>
      </c>
      <c r="G28" s="24">
        <f t="shared" si="0"/>
        <v>2</v>
      </c>
      <c r="H28" s="13"/>
      <c r="I28" s="3"/>
    </row>
    <row r="29" spans="1:9" s="4" customFormat="1" ht="18">
      <c r="A29" s="10">
        <v>23</v>
      </c>
      <c r="B29" s="23" t="s">
        <v>10</v>
      </c>
      <c r="C29" s="14" t="s">
        <v>85</v>
      </c>
      <c r="D29" s="10" t="s">
        <v>83</v>
      </c>
      <c r="E29" s="10">
        <v>20</v>
      </c>
      <c r="F29" s="24">
        <v>0.1</v>
      </c>
      <c r="G29" s="24">
        <f t="shared" si="0"/>
        <v>2</v>
      </c>
      <c r="H29" s="13"/>
      <c r="I29" s="3"/>
    </row>
    <row r="30" spans="1:9" s="4" customFormat="1" ht="18">
      <c r="A30" s="10">
        <v>24</v>
      </c>
      <c r="B30" s="23" t="s">
        <v>10</v>
      </c>
      <c r="C30" s="14" t="s">
        <v>87</v>
      </c>
      <c r="D30" s="10" t="s">
        <v>7</v>
      </c>
      <c r="E30" s="10">
        <v>10</v>
      </c>
      <c r="F30" s="24">
        <v>1</v>
      </c>
      <c r="G30" s="24">
        <f t="shared" si="0"/>
        <v>10</v>
      </c>
      <c r="H30" s="13"/>
      <c r="I30" s="3"/>
    </row>
    <row r="31" spans="1:9" s="4" customFormat="1" ht="18">
      <c r="A31" s="10">
        <v>25</v>
      </c>
      <c r="B31" s="23" t="s">
        <v>10</v>
      </c>
      <c r="C31" s="14" t="s">
        <v>39</v>
      </c>
      <c r="D31" s="10" t="s">
        <v>7</v>
      </c>
      <c r="E31" s="10">
        <v>1</v>
      </c>
      <c r="F31" s="24">
        <v>5</v>
      </c>
      <c r="G31" s="24">
        <f t="shared" si="0"/>
        <v>5</v>
      </c>
      <c r="H31" s="13"/>
      <c r="I31" s="3"/>
    </row>
    <row r="32" spans="1:9" s="4" customFormat="1" ht="18">
      <c r="A32" s="10">
        <v>26</v>
      </c>
      <c r="B32" s="23" t="s">
        <v>10</v>
      </c>
      <c r="C32" s="14" t="s">
        <v>40</v>
      </c>
      <c r="D32" s="10" t="s">
        <v>7</v>
      </c>
      <c r="E32" s="10">
        <v>1</v>
      </c>
      <c r="F32" s="24">
        <v>20</v>
      </c>
      <c r="G32" s="24">
        <f t="shared" si="0"/>
        <v>20</v>
      </c>
      <c r="H32" s="13"/>
      <c r="I32" s="3"/>
    </row>
    <row r="33" spans="1:9" s="4" customFormat="1" ht="18">
      <c r="A33" s="10">
        <v>27</v>
      </c>
      <c r="B33" s="23" t="s">
        <v>10</v>
      </c>
      <c r="C33" s="14" t="s">
        <v>88</v>
      </c>
      <c r="D33" s="10" t="s">
        <v>7</v>
      </c>
      <c r="E33" s="10">
        <v>1</v>
      </c>
      <c r="F33" s="24">
        <v>5</v>
      </c>
      <c r="G33" s="24">
        <f t="shared" si="0"/>
        <v>5</v>
      </c>
      <c r="H33" s="13"/>
      <c r="I33" s="3"/>
    </row>
    <row r="34" spans="1:9" s="4" customFormat="1" ht="18">
      <c r="A34" s="10">
        <v>28</v>
      </c>
      <c r="B34" s="23" t="s">
        <v>10</v>
      </c>
      <c r="C34" s="14" t="s">
        <v>89</v>
      </c>
      <c r="D34" s="10" t="s">
        <v>7</v>
      </c>
      <c r="E34" s="10">
        <v>2</v>
      </c>
      <c r="F34" s="24">
        <v>5</v>
      </c>
      <c r="G34" s="24">
        <f t="shared" si="0"/>
        <v>10</v>
      </c>
      <c r="H34" s="13"/>
      <c r="I34" s="3"/>
    </row>
    <row r="35" spans="1:9" s="4" customFormat="1" ht="20.25">
      <c r="A35" s="38" t="s">
        <v>9</v>
      </c>
      <c r="B35" s="39"/>
      <c r="C35" s="39"/>
      <c r="D35" s="39"/>
      <c r="E35" s="39"/>
      <c r="F35" s="40"/>
      <c r="G35" s="27">
        <f>SUM(G7:G34)</f>
        <v>703.55</v>
      </c>
      <c r="H35" s="13"/>
      <c r="I35" s="3"/>
    </row>
    <row r="36" spans="1:9" s="4" customFormat="1" ht="18">
      <c r="A36" s="35" t="s">
        <v>20</v>
      </c>
      <c r="B36" s="36"/>
      <c r="C36" s="36"/>
      <c r="D36" s="36"/>
      <c r="E36" s="36"/>
      <c r="F36" s="36"/>
      <c r="G36" s="37"/>
      <c r="H36" s="13"/>
      <c r="I36" s="3"/>
    </row>
    <row r="37" spans="1:9" s="4" customFormat="1" ht="22.5" customHeight="1">
      <c r="A37" s="10">
        <v>1</v>
      </c>
      <c r="B37" s="10" t="s">
        <v>93</v>
      </c>
      <c r="C37" s="15" t="s">
        <v>21</v>
      </c>
      <c r="D37" s="10" t="s">
        <v>22</v>
      </c>
      <c r="E37" s="10">
        <v>20</v>
      </c>
      <c r="F37" s="25">
        <v>0.4</v>
      </c>
      <c r="G37" s="21">
        <f>+E37*F37</f>
        <v>8</v>
      </c>
      <c r="H37" s="13"/>
      <c r="I37" s="3"/>
    </row>
    <row r="38" spans="1:9" s="4" customFormat="1" ht="22.5" customHeight="1">
      <c r="A38" s="10">
        <v>2</v>
      </c>
      <c r="B38" s="10" t="s">
        <v>94</v>
      </c>
      <c r="C38" s="15" t="s">
        <v>74</v>
      </c>
      <c r="D38" s="10" t="s">
        <v>6</v>
      </c>
      <c r="E38" s="10">
        <v>210</v>
      </c>
      <c r="F38" s="25">
        <v>0.13</v>
      </c>
      <c r="G38" s="21">
        <f t="shared" ref="G38:G78" si="1">+E38*F38</f>
        <v>27.3</v>
      </c>
      <c r="H38" s="13"/>
      <c r="I38" s="3"/>
    </row>
    <row r="39" spans="1:9" s="4" customFormat="1" ht="22.5" customHeight="1">
      <c r="A39" s="10">
        <v>3</v>
      </c>
      <c r="B39" s="10" t="s">
        <v>95</v>
      </c>
      <c r="C39" s="15" t="s">
        <v>75</v>
      </c>
      <c r="D39" s="10" t="s">
        <v>6</v>
      </c>
      <c r="E39" s="10">
        <v>210</v>
      </c>
      <c r="F39" s="25">
        <v>0.13</v>
      </c>
      <c r="G39" s="21">
        <f t="shared" si="1"/>
        <v>27.3</v>
      </c>
      <c r="H39" s="13"/>
      <c r="I39" s="3"/>
    </row>
    <row r="40" spans="1:9" s="4" customFormat="1" ht="22.5" customHeight="1">
      <c r="A40" s="10">
        <v>4</v>
      </c>
      <c r="B40" s="10" t="s">
        <v>96</v>
      </c>
      <c r="C40" s="15" t="s">
        <v>76</v>
      </c>
      <c r="D40" s="10" t="s">
        <v>6</v>
      </c>
      <c r="E40" s="10">
        <v>150</v>
      </c>
      <c r="F40" s="25">
        <v>0.16</v>
      </c>
      <c r="G40" s="21">
        <f t="shared" si="1"/>
        <v>24</v>
      </c>
      <c r="H40" s="13"/>
      <c r="I40" s="3"/>
    </row>
    <row r="41" spans="1:9" s="4" customFormat="1" ht="22.5" customHeight="1">
      <c r="A41" s="10">
        <v>5</v>
      </c>
      <c r="B41" s="23" t="s">
        <v>10</v>
      </c>
      <c r="C41" s="15" t="s">
        <v>54</v>
      </c>
      <c r="D41" s="10" t="s">
        <v>51</v>
      </c>
      <c r="E41" s="10">
        <v>3</v>
      </c>
      <c r="F41" s="25">
        <v>2</v>
      </c>
      <c r="G41" s="21">
        <f t="shared" si="1"/>
        <v>6</v>
      </c>
      <c r="H41" s="13"/>
      <c r="I41" s="3"/>
    </row>
    <row r="42" spans="1:9" s="4" customFormat="1" ht="22.5" customHeight="1">
      <c r="A42" s="10">
        <v>6</v>
      </c>
      <c r="B42" s="10" t="s">
        <v>97</v>
      </c>
      <c r="C42" s="15" t="s">
        <v>53</v>
      </c>
      <c r="D42" s="10" t="s">
        <v>22</v>
      </c>
      <c r="E42" s="10">
        <v>25</v>
      </c>
      <c r="F42" s="25">
        <v>1.33</v>
      </c>
      <c r="G42" s="21">
        <f t="shared" si="1"/>
        <v>33.25</v>
      </c>
      <c r="H42" s="13"/>
      <c r="I42" s="3"/>
    </row>
    <row r="43" spans="1:9" s="4" customFormat="1" ht="22.5" customHeight="1">
      <c r="A43" s="10">
        <v>7</v>
      </c>
      <c r="B43" s="23" t="s">
        <v>10</v>
      </c>
      <c r="C43" s="15" t="s">
        <v>64</v>
      </c>
      <c r="D43" s="10" t="s">
        <v>7</v>
      </c>
      <c r="E43" s="10">
        <v>1</v>
      </c>
      <c r="F43" s="25">
        <v>1.86</v>
      </c>
      <c r="G43" s="21">
        <f t="shared" si="1"/>
        <v>1.86</v>
      </c>
      <c r="H43" s="13"/>
      <c r="I43" s="3"/>
    </row>
    <row r="44" spans="1:9" s="4" customFormat="1" ht="22.5" customHeight="1">
      <c r="A44" s="10">
        <v>8</v>
      </c>
      <c r="B44" s="23" t="s">
        <v>10</v>
      </c>
      <c r="C44" s="15" t="s">
        <v>65</v>
      </c>
      <c r="D44" s="10" t="s">
        <v>7</v>
      </c>
      <c r="E44" s="10">
        <v>1</v>
      </c>
      <c r="F44" s="25">
        <v>0.61</v>
      </c>
      <c r="G44" s="21">
        <f t="shared" si="1"/>
        <v>0.61</v>
      </c>
      <c r="H44" s="13"/>
      <c r="I44" s="3"/>
    </row>
    <row r="45" spans="1:9" s="4" customFormat="1" ht="22.5" customHeight="1">
      <c r="A45" s="10">
        <v>9</v>
      </c>
      <c r="B45" s="23" t="s">
        <v>10</v>
      </c>
      <c r="C45" s="15" t="s">
        <v>57</v>
      </c>
      <c r="D45" s="10" t="s">
        <v>7</v>
      </c>
      <c r="E45" s="10">
        <v>1</v>
      </c>
      <c r="F45" s="25">
        <v>2.85</v>
      </c>
      <c r="G45" s="21">
        <f t="shared" si="1"/>
        <v>2.85</v>
      </c>
      <c r="H45" s="13"/>
      <c r="I45" s="3"/>
    </row>
    <row r="46" spans="1:9" s="4" customFormat="1" ht="22.5" customHeight="1">
      <c r="A46" s="10">
        <v>10</v>
      </c>
      <c r="B46" s="23" t="s">
        <v>10</v>
      </c>
      <c r="C46" s="15" t="s">
        <v>59</v>
      </c>
      <c r="D46" s="10" t="s">
        <v>7</v>
      </c>
      <c r="E46" s="10">
        <v>1</v>
      </c>
      <c r="F46" s="25">
        <v>0.57999999999999996</v>
      </c>
      <c r="G46" s="21">
        <f t="shared" si="1"/>
        <v>0.57999999999999996</v>
      </c>
      <c r="H46" s="13"/>
      <c r="I46" s="3"/>
    </row>
    <row r="47" spans="1:9" s="4" customFormat="1" ht="22.5" customHeight="1">
      <c r="A47" s="10">
        <v>11</v>
      </c>
      <c r="B47" s="23" t="s">
        <v>10</v>
      </c>
      <c r="C47" s="15" t="s">
        <v>60</v>
      </c>
      <c r="D47" s="10" t="s">
        <v>7</v>
      </c>
      <c r="E47" s="10">
        <v>1</v>
      </c>
      <c r="F47" s="25">
        <v>0.83</v>
      </c>
      <c r="G47" s="21">
        <f t="shared" si="1"/>
        <v>0.83</v>
      </c>
      <c r="H47" s="13"/>
      <c r="I47" s="3"/>
    </row>
    <row r="48" spans="1:9" s="4" customFormat="1" ht="22.5" customHeight="1">
      <c r="A48" s="10">
        <v>12</v>
      </c>
      <c r="B48" s="23" t="s">
        <v>10</v>
      </c>
      <c r="C48" s="15" t="s">
        <v>61</v>
      </c>
      <c r="D48" s="10" t="s">
        <v>7</v>
      </c>
      <c r="E48" s="10">
        <v>1</v>
      </c>
      <c r="F48" s="25">
        <v>0.75</v>
      </c>
      <c r="G48" s="21">
        <f t="shared" si="1"/>
        <v>0.75</v>
      </c>
      <c r="H48" s="13"/>
      <c r="I48" s="3"/>
    </row>
    <row r="49" spans="1:9" s="4" customFormat="1" ht="22.5" customHeight="1">
      <c r="A49" s="10">
        <v>13</v>
      </c>
      <c r="B49" s="23" t="s">
        <v>10</v>
      </c>
      <c r="C49" s="15" t="s">
        <v>62</v>
      </c>
      <c r="D49" s="10" t="s">
        <v>7</v>
      </c>
      <c r="E49" s="10">
        <v>1</v>
      </c>
      <c r="F49" s="25">
        <v>3.83</v>
      </c>
      <c r="G49" s="21">
        <f t="shared" si="1"/>
        <v>3.83</v>
      </c>
      <c r="H49" s="13"/>
      <c r="I49" s="3"/>
    </row>
    <row r="50" spans="1:9" s="4" customFormat="1" ht="22.5" customHeight="1">
      <c r="A50" s="10">
        <v>14</v>
      </c>
      <c r="B50" s="23" t="s">
        <v>10</v>
      </c>
      <c r="C50" s="15" t="s">
        <v>63</v>
      </c>
      <c r="D50" s="10" t="s">
        <v>7</v>
      </c>
      <c r="E50" s="10">
        <v>1</v>
      </c>
      <c r="F50" s="25">
        <v>1.35</v>
      </c>
      <c r="G50" s="21">
        <f t="shared" si="1"/>
        <v>1.35</v>
      </c>
      <c r="H50" s="13"/>
      <c r="I50" s="3"/>
    </row>
    <row r="51" spans="1:9" s="4" customFormat="1" ht="22.5" customHeight="1">
      <c r="A51" s="10">
        <v>15</v>
      </c>
      <c r="B51" s="23" t="s">
        <v>10</v>
      </c>
      <c r="C51" s="15" t="s">
        <v>55</v>
      </c>
      <c r="D51" s="10" t="s">
        <v>7</v>
      </c>
      <c r="E51" s="10">
        <v>1</v>
      </c>
      <c r="F51" s="25">
        <v>1.18</v>
      </c>
      <c r="G51" s="21">
        <f t="shared" si="1"/>
        <v>1.18</v>
      </c>
      <c r="H51" s="13"/>
      <c r="I51" s="3"/>
    </row>
    <row r="52" spans="1:9" s="4" customFormat="1" ht="22.5" customHeight="1">
      <c r="A52" s="10">
        <v>16</v>
      </c>
      <c r="B52" s="23" t="s">
        <v>10</v>
      </c>
      <c r="C52" s="15" t="s">
        <v>56</v>
      </c>
      <c r="D52" s="10" t="s">
        <v>7</v>
      </c>
      <c r="E52" s="10">
        <v>15</v>
      </c>
      <c r="F52" s="25">
        <v>0.28999999999999998</v>
      </c>
      <c r="G52" s="21">
        <f t="shared" si="1"/>
        <v>4.3499999999999996</v>
      </c>
      <c r="H52" s="17">
        <f t="shared" ref="H52" si="2">+F52*G52</f>
        <v>1.2614999999999998</v>
      </c>
      <c r="I52" s="3"/>
    </row>
    <row r="53" spans="1:9" s="4" customFormat="1" ht="22.5" customHeight="1">
      <c r="A53" s="10">
        <v>17</v>
      </c>
      <c r="B53" s="10" t="s">
        <v>98</v>
      </c>
      <c r="C53" s="14" t="s">
        <v>23</v>
      </c>
      <c r="D53" s="10" t="s">
        <v>5</v>
      </c>
      <c r="E53" s="10">
        <v>1</v>
      </c>
      <c r="F53" s="25">
        <v>12.88</v>
      </c>
      <c r="G53" s="21">
        <f t="shared" si="1"/>
        <v>12.88</v>
      </c>
      <c r="H53" s="13"/>
    </row>
    <row r="54" spans="1:9" s="4" customFormat="1" ht="22.5" customHeight="1">
      <c r="A54" s="10">
        <v>18</v>
      </c>
      <c r="B54" s="23" t="s">
        <v>10</v>
      </c>
      <c r="C54" s="14" t="s">
        <v>113</v>
      </c>
      <c r="D54" s="10" t="s">
        <v>26</v>
      </c>
      <c r="E54" s="10">
        <v>35</v>
      </c>
      <c r="F54" s="25">
        <v>1.25</v>
      </c>
      <c r="G54" s="21">
        <f t="shared" si="1"/>
        <v>43.75</v>
      </c>
      <c r="H54" s="13"/>
    </row>
    <row r="55" spans="1:9" s="4" customFormat="1" ht="22.5" customHeight="1">
      <c r="A55" s="10">
        <v>19</v>
      </c>
      <c r="B55" s="23" t="s">
        <v>10</v>
      </c>
      <c r="C55" s="14" t="s">
        <v>25</v>
      </c>
      <c r="D55" s="10" t="s">
        <v>7</v>
      </c>
      <c r="E55" s="10">
        <v>100</v>
      </c>
      <c r="F55" s="25">
        <v>0.5</v>
      </c>
      <c r="G55" s="21">
        <f t="shared" si="1"/>
        <v>50</v>
      </c>
      <c r="H55" s="13"/>
    </row>
    <row r="56" spans="1:9" s="4" customFormat="1" ht="22.5" customHeight="1">
      <c r="A56" s="10">
        <v>20</v>
      </c>
      <c r="B56" s="23" t="s">
        <v>10</v>
      </c>
      <c r="C56" s="14" t="s">
        <v>77</v>
      </c>
      <c r="D56" s="10" t="s">
        <v>7</v>
      </c>
      <c r="E56" s="10">
        <v>10</v>
      </c>
      <c r="F56" s="25">
        <v>10</v>
      </c>
      <c r="G56" s="21">
        <f t="shared" si="1"/>
        <v>100</v>
      </c>
      <c r="H56" s="13"/>
    </row>
    <row r="57" spans="1:9" s="4" customFormat="1" ht="22.5" customHeight="1">
      <c r="A57" s="10">
        <v>21</v>
      </c>
      <c r="B57" s="23" t="s">
        <v>10</v>
      </c>
      <c r="C57" s="14" t="s">
        <v>120</v>
      </c>
      <c r="D57" s="10" t="s">
        <v>5</v>
      </c>
      <c r="E57" s="10">
        <v>38</v>
      </c>
      <c r="F57" s="25">
        <v>9.3000000000000007</v>
      </c>
      <c r="G57" s="21">
        <f t="shared" si="1"/>
        <v>353.40000000000003</v>
      </c>
      <c r="H57" s="13"/>
    </row>
    <row r="58" spans="1:9" s="4" customFormat="1" ht="22.5" customHeight="1">
      <c r="A58" s="10">
        <v>22</v>
      </c>
      <c r="B58" s="23" t="s">
        <v>10</v>
      </c>
      <c r="C58" s="14" t="s">
        <v>36</v>
      </c>
      <c r="D58" s="10" t="s">
        <v>22</v>
      </c>
      <c r="E58" s="10">
        <v>10</v>
      </c>
      <c r="F58" s="25">
        <v>0.4</v>
      </c>
      <c r="G58" s="21">
        <f t="shared" si="1"/>
        <v>4</v>
      </c>
      <c r="H58" s="13"/>
    </row>
    <row r="59" spans="1:9" s="4" customFormat="1" ht="22.5" customHeight="1">
      <c r="A59" s="10">
        <v>23</v>
      </c>
      <c r="B59" s="23" t="s">
        <v>10</v>
      </c>
      <c r="C59" s="14" t="s">
        <v>78</v>
      </c>
      <c r="D59" s="10" t="s">
        <v>6</v>
      </c>
      <c r="E59" s="10">
        <v>125</v>
      </c>
      <c r="F59" s="25">
        <v>0.4</v>
      </c>
      <c r="G59" s="21">
        <f t="shared" si="1"/>
        <v>50</v>
      </c>
      <c r="H59" s="13"/>
    </row>
    <row r="60" spans="1:9" s="4" customFormat="1" ht="22.5" customHeight="1">
      <c r="A60" s="10">
        <v>24</v>
      </c>
      <c r="B60" s="23" t="s">
        <v>10</v>
      </c>
      <c r="C60" s="14" t="s">
        <v>66</v>
      </c>
      <c r="D60" s="10" t="s">
        <v>67</v>
      </c>
      <c r="E60" s="10">
        <v>7</v>
      </c>
      <c r="F60" s="25">
        <v>2</v>
      </c>
      <c r="G60" s="21">
        <f t="shared" si="1"/>
        <v>14</v>
      </c>
      <c r="H60" s="13"/>
    </row>
    <row r="61" spans="1:9" s="4" customFormat="1" ht="22.5" customHeight="1">
      <c r="A61" s="10">
        <v>25</v>
      </c>
      <c r="B61" s="23" t="s">
        <v>10</v>
      </c>
      <c r="C61" s="14" t="s">
        <v>68</v>
      </c>
      <c r="D61" s="10" t="s">
        <v>67</v>
      </c>
      <c r="E61" s="10">
        <v>1</v>
      </c>
      <c r="F61" s="25">
        <v>5</v>
      </c>
      <c r="G61" s="21">
        <f t="shared" si="1"/>
        <v>5</v>
      </c>
      <c r="H61" s="13"/>
    </row>
    <row r="62" spans="1:9" s="4" customFormat="1" ht="22.5" customHeight="1">
      <c r="A62" s="10">
        <v>26</v>
      </c>
      <c r="B62" s="23" t="s">
        <v>10</v>
      </c>
      <c r="C62" s="14" t="s">
        <v>69</v>
      </c>
      <c r="D62" s="10" t="s">
        <v>7</v>
      </c>
      <c r="E62" s="10">
        <v>2</v>
      </c>
      <c r="F62" s="25">
        <v>2.8</v>
      </c>
      <c r="G62" s="21">
        <f t="shared" si="1"/>
        <v>5.6</v>
      </c>
      <c r="H62" s="13"/>
    </row>
    <row r="63" spans="1:9" s="4" customFormat="1" ht="22.5" customHeight="1">
      <c r="A63" s="10">
        <v>27</v>
      </c>
      <c r="B63" s="23" t="s">
        <v>10</v>
      </c>
      <c r="C63" s="14" t="s">
        <v>31</v>
      </c>
      <c r="D63" s="10" t="s">
        <v>7</v>
      </c>
      <c r="E63" s="10">
        <v>12</v>
      </c>
      <c r="F63" s="25">
        <v>0.64</v>
      </c>
      <c r="G63" s="21">
        <f t="shared" si="1"/>
        <v>7.68</v>
      </c>
      <c r="H63" s="13"/>
    </row>
    <row r="64" spans="1:9" s="4" customFormat="1" ht="22.5" customHeight="1">
      <c r="A64" s="10">
        <v>28</v>
      </c>
      <c r="B64" s="23" t="s">
        <v>10</v>
      </c>
      <c r="C64" s="14" t="s">
        <v>32</v>
      </c>
      <c r="D64" s="10" t="s">
        <v>7</v>
      </c>
      <c r="E64" s="10">
        <v>7</v>
      </c>
      <c r="F64" s="25">
        <v>0.08</v>
      </c>
      <c r="G64" s="21">
        <f t="shared" si="1"/>
        <v>0.56000000000000005</v>
      </c>
      <c r="H64" s="13"/>
    </row>
    <row r="65" spans="1:10" s="4" customFormat="1" ht="22.5" customHeight="1">
      <c r="A65" s="10">
        <v>29</v>
      </c>
      <c r="B65" s="23" t="s">
        <v>10</v>
      </c>
      <c r="C65" s="14" t="s">
        <v>33</v>
      </c>
      <c r="D65" s="10" t="s">
        <v>7</v>
      </c>
      <c r="E65" s="10">
        <v>6</v>
      </c>
      <c r="F65" s="25">
        <v>0.08</v>
      </c>
      <c r="G65" s="21">
        <f t="shared" si="1"/>
        <v>0.48</v>
      </c>
      <c r="H65" s="13"/>
    </row>
    <row r="66" spans="1:10" s="4" customFormat="1" ht="22.5" customHeight="1">
      <c r="A66" s="10">
        <v>30</v>
      </c>
      <c r="B66" s="23" t="s">
        <v>10</v>
      </c>
      <c r="C66" s="14" t="s">
        <v>34</v>
      </c>
      <c r="D66" s="10" t="s">
        <v>7</v>
      </c>
      <c r="E66" s="10">
        <v>10</v>
      </c>
      <c r="F66" s="25">
        <v>0.08</v>
      </c>
      <c r="G66" s="21">
        <f t="shared" si="1"/>
        <v>0.8</v>
      </c>
      <c r="H66" s="13"/>
    </row>
    <row r="67" spans="1:10" s="4" customFormat="1" ht="22.5" customHeight="1">
      <c r="A67" s="10">
        <v>31</v>
      </c>
      <c r="B67" s="23" t="s">
        <v>10</v>
      </c>
      <c r="C67" s="14" t="s">
        <v>35</v>
      </c>
      <c r="D67" s="10" t="s">
        <v>7</v>
      </c>
      <c r="E67" s="10">
        <v>10</v>
      </c>
      <c r="F67" s="25">
        <v>0.08</v>
      </c>
      <c r="G67" s="21">
        <f t="shared" si="1"/>
        <v>0.8</v>
      </c>
      <c r="H67" s="13"/>
    </row>
    <row r="68" spans="1:10" s="4" customFormat="1" ht="22.5" customHeight="1">
      <c r="A68" s="10">
        <v>32</v>
      </c>
      <c r="B68" s="23" t="s">
        <v>10</v>
      </c>
      <c r="C68" s="14" t="s">
        <v>70</v>
      </c>
      <c r="D68" s="10" t="s">
        <v>7</v>
      </c>
      <c r="E68" s="10">
        <v>1</v>
      </c>
      <c r="F68" s="25">
        <v>1.86</v>
      </c>
      <c r="G68" s="21">
        <f t="shared" si="1"/>
        <v>1.86</v>
      </c>
      <c r="H68" s="13"/>
    </row>
    <row r="69" spans="1:10" s="4" customFormat="1" ht="22.5" customHeight="1">
      <c r="A69" s="10">
        <v>33</v>
      </c>
      <c r="B69" s="23" t="s">
        <v>10</v>
      </c>
      <c r="C69" s="14" t="s">
        <v>70</v>
      </c>
      <c r="D69" s="10" t="s">
        <v>7</v>
      </c>
      <c r="E69" s="10">
        <v>1</v>
      </c>
      <c r="F69" s="25">
        <v>2.95</v>
      </c>
      <c r="G69" s="21">
        <f t="shared" si="1"/>
        <v>2.95</v>
      </c>
      <c r="H69" s="13"/>
    </row>
    <row r="70" spans="1:10" s="4" customFormat="1" ht="22.5" customHeight="1">
      <c r="A70" s="10">
        <v>34</v>
      </c>
      <c r="B70" s="10" t="s">
        <v>99</v>
      </c>
      <c r="C70" s="14" t="s">
        <v>37</v>
      </c>
      <c r="D70" s="10" t="s">
        <v>7</v>
      </c>
      <c r="E70" s="10">
        <v>20</v>
      </c>
      <c r="F70" s="25">
        <v>1.17</v>
      </c>
      <c r="G70" s="21">
        <f t="shared" si="1"/>
        <v>23.4</v>
      </c>
      <c r="H70" s="13"/>
    </row>
    <row r="71" spans="1:10" s="4" customFormat="1" ht="22.5" customHeight="1">
      <c r="A71" s="10">
        <v>35</v>
      </c>
      <c r="B71" s="10" t="s">
        <v>100</v>
      </c>
      <c r="C71" s="14" t="s">
        <v>79</v>
      </c>
      <c r="D71" s="10" t="s">
        <v>7</v>
      </c>
      <c r="E71" s="10">
        <v>2</v>
      </c>
      <c r="F71" s="25">
        <v>1.17</v>
      </c>
      <c r="G71" s="21">
        <f t="shared" si="1"/>
        <v>2.34</v>
      </c>
      <c r="H71" s="13"/>
    </row>
    <row r="72" spans="1:10" s="4" customFormat="1" ht="22.5" customHeight="1">
      <c r="A72" s="10">
        <v>36</v>
      </c>
      <c r="B72" s="10" t="s">
        <v>101</v>
      </c>
      <c r="C72" s="14" t="s">
        <v>72</v>
      </c>
      <c r="D72" s="10" t="s">
        <v>83</v>
      </c>
      <c r="E72" s="10">
        <v>25</v>
      </c>
      <c r="F72" s="25">
        <v>0.2</v>
      </c>
      <c r="G72" s="21">
        <f t="shared" si="1"/>
        <v>5</v>
      </c>
      <c r="H72" s="13"/>
    </row>
    <row r="73" spans="1:10" s="4" customFormat="1" ht="22.5" customHeight="1">
      <c r="A73" s="10">
        <v>37</v>
      </c>
      <c r="B73" s="10" t="s">
        <v>102</v>
      </c>
      <c r="C73" s="14" t="s">
        <v>73</v>
      </c>
      <c r="D73" s="10" t="s">
        <v>83</v>
      </c>
      <c r="E73" s="10">
        <v>30</v>
      </c>
      <c r="F73" s="25">
        <v>0.13</v>
      </c>
      <c r="G73" s="21">
        <f t="shared" si="1"/>
        <v>3.9000000000000004</v>
      </c>
      <c r="H73" s="13"/>
    </row>
    <row r="74" spans="1:10" s="4" customFormat="1" ht="22.5" customHeight="1">
      <c r="A74" s="10">
        <v>38</v>
      </c>
      <c r="B74" s="23" t="s">
        <v>10</v>
      </c>
      <c r="C74" s="14" t="s">
        <v>71</v>
      </c>
      <c r="D74" s="10" t="s">
        <v>7</v>
      </c>
      <c r="E74" s="10">
        <v>10</v>
      </c>
      <c r="F74" s="25">
        <v>3.31</v>
      </c>
      <c r="G74" s="21">
        <f t="shared" si="1"/>
        <v>33.1</v>
      </c>
      <c r="H74" s="13"/>
    </row>
    <row r="75" spans="1:10" s="4" customFormat="1" ht="22.5" customHeight="1">
      <c r="A75" s="10">
        <v>39</v>
      </c>
      <c r="B75" s="23" t="s">
        <v>10</v>
      </c>
      <c r="C75" s="14" t="s">
        <v>38</v>
      </c>
      <c r="D75" s="10" t="s">
        <v>83</v>
      </c>
      <c r="E75" s="10">
        <v>50</v>
      </c>
      <c r="F75" s="25">
        <v>0.13</v>
      </c>
      <c r="G75" s="21">
        <f t="shared" si="1"/>
        <v>6.5</v>
      </c>
      <c r="H75" s="13"/>
    </row>
    <row r="76" spans="1:10" s="4" customFormat="1" ht="22.5" customHeight="1">
      <c r="A76" s="10">
        <v>40</v>
      </c>
      <c r="B76" s="23" t="s">
        <v>10</v>
      </c>
      <c r="C76" s="14" t="s">
        <v>41</v>
      </c>
      <c r="D76" s="10" t="s">
        <v>7</v>
      </c>
      <c r="E76" s="10">
        <v>1</v>
      </c>
      <c r="F76" s="25">
        <v>112.5</v>
      </c>
      <c r="G76" s="21">
        <f t="shared" si="1"/>
        <v>112.5</v>
      </c>
      <c r="H76" s="13"/>
    </row>
    <row r="77" spans="1:10" s="4" customFormat="1" ht="22.5" customHeight="1">
      <c r="A77" s="10">
        <v>41</v>
      </c>
      <c r="B77" s="23" t="s">
        <v>10</v>
      </c>
      <c r="C77" s="14" t="s">
        <v>121</v>
      </c>
      <c r="D77" s="10" t="s">
        <v>42</v>
      </c>
      <c r="E77" s="10">
        <v>1</v>
      </c>
      <c r="F77" s="25">
        <v>13.78</v>
      </c>
      <c r="G77" s="21">
        <f t="shared" si="1"/>
        <v>13.78</v>
      </c>
      <c r="H77" s="13"/>
    </row>
    <row r="78" spans="1:10" s="4" customFormat="1" ht="22.5" customHeight="1">
      <c r="A78" s="10">
        <v>42</v>
      </c>
      <c r="B78" s="23" t="s">
        <v>10</v>
      </c>
      <c r="C78" s="14" t="s">
        <v>80</v>
      </c>
      <c r="D78" s="10" t="s">
        <v>5</v>
      </c>
      <c r="E78" s="10">
        <v>8</v>
      </c>
      <c r="F78" s="25">
        <v>8</v>
      </c>
      <c r="G78" s="21">
        <f t="shared" si="1"/>
        <v>64</v>
      </c>
      <c r="H78" s="13"/>
    </row>
    <row r="79" spans="1:10" s="4" customFormat="1" ht="20.25" customHeight="1">
      <c r="A79" s="38" t="s">
        <v>9</v>
      </c>
      <c r="B79" s="39"/>
      <c r="C79" s="39"/>
      <c r="D79" s="39"/>
      <c r="E79" s="39"/>
      <c r="F79" s="40"/>
      <c r="G79" s="27">
        <f>SUM(G37:G78)</f>
        <v>1062.32</v>
      </c>
      <c r="H79" s="13"/>
      <c r="I79" s="18"/>
      <c r="J79" s="18"/>
    </row>
    <row r="80" spans="1:10" s="4" customFormat="1" ht="18">
      <c r="A80" s="44" t="s">
        <v>109</v>
      </c>
      <c r="B80" s="45"/>
      <c r="C80" s="46"/>
      <c r="D80" s="10"/>
      <c r="E80" s="10"/>
      <c r="F80" s="11"/>
      <c r="G80" s="12"/>
      <c r="H80" s="13"/>
      <c r="I80" s="3"/>
    </row>
    <row r="81" spans="1:9" s="4" customFormat="1" ht="18">
      <c r="A81" s="10">
        <v>1</v>
      </c>
      <c r="B81" s="23" t="s">
        <v>10</v>
      </c>
      <c r="C81" s="14" t="s">
        <v>43</v>
      </c>
      <c r="D81" s="10" t="s">
        <v>5</v>
      </c>
      <c r="E81" s="10">
        <v>40</v>
      </c>
      <c r="F81" s="11">
        <v>0.25</v>
      </c>
      <c r="G81" s="21">
        <f>+E81*F81</f>
        <v>10</v>
      </c>
      <c r="H81" s="13"/>
      <c r="I81" s="3"/>
    </row>
    <row r="82" spans="1:9" s="4" customFormat="1" ht="18">
      <c r="A82" s="10">
        <v>2</v>
      </c>
      <c r="B82" s="23" t="s">
        <v>10</v>
      </c>
      <c r="C82" s="14" t="s">
        <v>91</v>
      </c>
      <c r="D82" s="10" t="s">
        <v>5</v>
      </c>
      <c r="E82" s="10">
        <v>40</v>
      </c>
      <c r="F82" s="11">
        <v>0.25</v>
      </c>
      <c r="G82" s="21">
        <f t="shared" ref="G82:G87" si="3">+E82*F82</f>
        <v>10</v>
      </c>
      <c r="H82" s="13"/>
      <c r="I82" s="3"/>
    </row>
    <row r="83" spans="1:9" s="4" customFormat="1" ht="18">
      <c r="A83" s="10">
        <v>3</v>
      </c>
      <c r="B83" s="23" t="s">
        <v>10</v>
      </c>
      <c r="C83" s="14" t="s">
        <v>52</v>
      </c>
      <c r="D83" s="10" t="s">
        <v>5</v>
      </c>
      <c r="E83" s="10">
        <v>40</v>
      </c>
      <c r="F83" s="11">
        <v>0.3</v>
      </c>
      <c r="G83" s="21">
        <f t="shared" si="3"/>
        <v>12</v>
      </c>
      <c r="H83" s="13"/>
      <c r="I83" s="3"/>
    </row>
    <row r="84" spans="1:9" s="4" customFormat="1" ht="18">
      <c r="A84" s="10">
        <v>4</v>
      </c>
      <c r="B84" s="23" t="s">
        <v>10</v>
      </c>
      <c r="C84" s="14" t="s">
        <v>90</v>
      </c>
      <c r="D84" s="10" t="s">
        <v>83</v>
      </c>
      <c r="E84" s="10">
        <v>70</v>
      </c>
      <c r="F84" s="11">
        <v>0.9</v>
      </c>
      <c r="G84" s="21">
        <f t="shared" si="3"/>
        <v>63</v>
      </c>
      <c r="H84" s="13"/>
      <c r="I84" s="3"/>
    </row>
    <row r="85" spans="1:9" s="4" customFormat="1" ht="18">
      <c r="A85" s="10">
        <v>5</v>
      </c>
      <c r="B85" s="23" t="s">
        <v>10</v>
      </c>
      <c r="C85" s="14" t="s">
        <v>92</v>
      </c>
      <c r="D85" s="10" t="s">
        <v>5</v>
      </c>
      <c r="E85" s="10">
        <v>10</v>
      </c>
      <c r="F85" s="11">
        <v>0.5</v>
      </c>
      <c r="G85" s="21">
        <f t="shared" si="3"/>
        <v>5</v>
      </c>
      <c r="H85" s="13"/>
      <c r="I85" s="3"/>
    </row>
    <row r="86" spans="1:9" s="4" customFormat="1" ht="18">
      <c r="A86" s="10">
        <v>6</v>
      </c>
      <c r="B86" s="23" t="s">
        <v>10</v>
      </c>
      <c r="C86" s="14" t="s">
        <v>44</v>
      </c>
      <c r="D86" s="10" t="s">
        <v>5</v>
      </c>
      <c r="E86" s="10">
        <v>40</v>
      </c>
      <c r="F86" s="11">
        <v>1.5</v>
      </c>
      <c r="G86" s="21">
        <f t="shared" si="3"/>
        <v>60</v>
      </c>
      <c r="H86" s="13"/>
      <c r="I86" s="3"/>
    </row>
    <row r="87" spans="1:9" s="4" customFormat="1" ht="18">
      <c r="A87" s="10">
        <v>7</v>
      </c>
      <c r="B87" s="23" t="s">
        <v>10</v>
      </c>
      <c r="C87" s="14" t="s">
        <v>29</v>
      </c>
      <c r="D87" s="10" t="s">
        <v>83</v>
      </c>
      <c r="E87" s="10">
        <v>12</v>
      </c>
      <c r="F87" s="11">
        <v>0.3</v>
      </c>
      <c r="G87" s="21">
        <f t="shared" si="3"/>
        <v>3.5999999999999996</v>
      </c>
      <c r="H87" s="13"/>
      <c r="I87" s="3"/>
    </row>
    <row r="88" spans="1:9" s="4" customFormat="1" ht="20.25">
      <c r="A88" s="38" t="s">
        <v>9</v>
      </c>
      <c r="B88" s="39"/>
      <c r="C88" s="39"/>
      <c r="D88" s="39"/>
      <c r="E88" s="39"/>
      <c r="F88" s="40"/>
      <c r="G88" s="27">
        <f>SUM(G81:G87)</f>
        <v>163.6</v>
      </c>
      <c r="H88" s="13"/>
      <c r="I88" s="3"/>
    </row>
    <row r="89" spans="1:9" s="4" customFormat="1" ht="18" customHeight="1">
      <c r="A89" s="35" t="s">
        <v>20</v>
      </c>
      <c r="B89" s="36"/>
      <c r="C89" s="36"/>
      <c r="D89" s="36"/>
      <c r="E89" s="36"/>
      <c r="F89" s="36"/>
      <c r="G89" s="37"/>
      <c r="H89" s="13"/>
      <c r="I89" s="3"/>
    </row>
    <row r="90" spans="1:9" s="4" customFormat="1" ht="17.25" customHeight="1">
      <c r="A90" s="10">
        <v>1</v>
      </c>
      <c r="B90" s="10" t="s">
        <v>103</v>
      </c>
      <c r="C90" s="14" t="s">
        <v>45</v>
      </c>
      <c r="D90" s="10" t="s">
        <v>5</v>
      </c>
      <c r="E90" s="10">
        <v>15</v>
      </c>
      <c r="F90" s="11">
        <v>1.2</v>
      </c>
      <c r="G90" s="28">
        <f>+E90*F90</f>
        <v>18</v>
      </c>
      <c r="H90" s="13"/>
      <c r="I90" s="3"/>
    </row>
    <row r="91" spans="1:9" s="4" customFormat="1" ht="17.25" customHeight="1">
      <c r="A91" s="10">
        <v>2</v>
      </c>
      <c r="B91" s="10" t="s">
        <v>104</v>
      </c>
      <c r="C91" s="14" t="s">
        <v>49</v>
      </c>
      <c r="D91" s="10" t="s">
        <v>7</v>
      </c>
      <c r="E91" s="10">
        <v>10</v>
      </c>
      <c r="F91" s="11">
        <v>0.6</v>
      </c>
      <c r="G91" s="28">
        <f t="shared" ref="G91:G110" si="4">+E91*F91</f>
        <v>6</v>
      </c>
      <c r="H91" s="13"/>
      <c r="I91" s="3"/>
    </row>
    <row r="92" spans="1:9" s="4" customFormat="1" ht="17.25" customHeight="1">
      <c r="A92" s="10">
        <v>3</v>
      </c>
      <c r="B92" s="10" t="s">
        <v>105</v>
      </c>
      <c r="C92" s="14" t="s">
        <v>50</v>
      </c>
      <c r="D92" s="10" t="s">
        <v>7</v>
      </c>
      <c r="E92" s="10">
        <v>9</v>
      </c>
      <c r="F92" s="11">
        <v>0.85</v>
      </c>
      <c r="G92" s="28">
        <f t="shared" si="4"/>
        <v>7.6499999999999995</v>
      </c>
      <c r="H92" s="13"/>
      <c r="I92" s="3"/>
    </row>
    <row r="93" spans="1:9" s="4" customFormat="1" ht="17.25" customHeight="1">
      <c r="A93" s="10">
        <v>4</v>
      </c>
      <c r="B93" s="10" t="s">
        <v>106</v>
      </c>
      <c r="C93" s="14" t="s">
        <v>46</v>
      </c>
      <c r="D93" s="10" t="s">
        <v>6</v>
      </c>
      <c r="E93" s="10">
        <v>0.3</v>
      </c>
      <c r="F93" s="11">
        <v>0.96</v>
      </c>
      <c r="G93" s="28">
        <f t="shared" si="4"/>
        <v>0.28799999999999998</v>
      </c>
      <c r="H93" s="13"/>
      <c r="I93" s="3"/>
    </row>
    <row r="94" spans="1:9" s="4" customFormat="1" ht="17.25" customHeight="1">
      <c r="A94" s="10">
        <v>5</v>
      </c>
      <c r="B94" s="10" t="s">
        <v>106</v>
      </c>
      <c r="C94" s="14" t="s">
        <v>47</v>
      </c>
      <c r="D94" s="10" t="s">
        <v>6</v>
      </c>
      <c r="E94" s="10">
        <v>0.5</v>
      </c>
      <c r="F94" s="11">
        <v>0.96</v>
      </c>
      <c r="G94" s="28">
        <f t="shared" si="4"/>
        <v>0.48</v>
      </c>
      <c r="H94" s="13"/>
      <c r="I94" s="3"/>
    </row>
    <row r="95" spans="1:9" s="4" customFormat="1" ht="17.25" customHeight="1">
      <c r="A95" s="10">
        <v>6</v>
      </c>
      <c r="B95" s="10" t="s">
        <v>10</v>
      </c>
      <c r="C95" s="14" t="s">
        <v>55</v>
      </c>
      <c r="D95" s="10" t="s">
        <v>7</v>
      </c>
      <c r="E95" s="10">
        <v>1</v>
      </c>
      <c r="F95" s="11">
        <v>1.18</v>
      </c>
      <c r="G95" s="28">
        <f t="shared" si="4"/>
        <v>1.18</v>
      </c>
      <c r="H95" s="13"/>
      <c r="I95" s="3"/>
    </row>
    <row r="96" spans="1:9" s="4" customFormat="1" ht="17.25" customHeight="1">
      <c r="A96" s="10">
        <v>7</v>
      </c>
      <c r="B96" s="23" t="s">
        <v>10</v>
      </c>
      <c r="C96" s="14" t="s">
        <v>48</v>
      </c>
      <c r="D96" s="10" t="s">
        <v>7</v>
      </c>
      <c r="E96" s="10">
        <v>1</v>
      </c>
      <c r="F96" s="11">
        <v>0.33</v>
      </c>
      <c r="G96" s="28">
        <f t="shared" si="4"/>
        <v>0.33</v>
      </c>
      <c r="H96" s="13"/>
      <c r="I96" s="3"/>
    </row>
    <row r="97" spans="1:9" s="4" customFormat="1" ht="17.25" customHeight="1">
      <c r="A97" s="10">
        <v>8</v>
      </c>
      <c r="B97" s="10" t="s">
        <v>97</v>
      </c>
      <c r="C97" s="15" t="s">
        <v>53</v>
      </c>
      <c r="D97" s="10" t="s">
        <v>22</v>
      </c>
      <c r="E97" s="10">
        <v>10</v>
      </c>
      <c r="F97" s="11">
        <v>1.33</v>
      </c>
      <c r="G97" s="28">
        <f t="shared" si="4"/>
        <v>13.3</v>
      </c>
      <c r="H97" s="13"/>
      <c r="I97" s="3"/>
    </row>
    <row r="98" spans="1:9" s="4" customFormat="1" ht="17.25" customHeight="1">
      <c r="A98" s="10">
        <v>9</v>
      </c>
      <c r="B98" s="23" t="s">
        <v>10</v>
      </c>
      <c r="C98" s="14" t="s">
        <v>31</v>
      </c>
      <c r="D98" s="10" t="s">
        <v>7</v>
      </c>
      <c r="E98" s="22">
        <v>5</v>
      </c>
      <c r="F98" s="11">
        <v>0.64</v>
      </c>
      <c r="G98" s="28">
        <f t="shared" si="4"/>
        <v>3.2</v>
      </c>
      <c r="H98" s="13"/>
      <c r="I98" s="3"/>
    </row>
    <row r="99" spans="1:9" s="4" customFormat="1" ht="17.25" customHeight="1">
      <c r="A99" s="10">
        <v>10</v>
      </c>
      <c r="B99" s="23" t="s">
        <v>10</v>
      </c>
      <c r="C99" s="14" t="s">
        <v>32</v>
      </c>
      <c r="D99" s="10" t="s">
        <v>7</v>
      </c>
      <c r="E99" s="22">
        <v>2</v>
      </c>
      <c r="F99" s="11">
        <v>0.08</v>
      </c>
      <c r="G99" s="28">
        <f t="shared" si="4"/>
        <v>0.16</v>
      </c>
      <c r="H99" s="13"/>
      <c r="I99" s="3"/>
    </row>
    <row r="100" spans="1:9" s="4" customFormat="1" ht="17.25" customHeight="1">
      <c r="A100" s="10">
        <v>11</v>
      </c>
      <c r="B100" s="23" t="s">
        <v>10</v>
      </c>
      <c r="C100" s="14" t="s">
        <v>33</v>
      </c>
      <c r="D100" s="10" t="s">
        <v>7</v>
      </c>
      <c r="E100" s="22">
        <v>4</v>
      </c>
      <c r="F100" s="11">
        <v>0.08</v>
      </c>
      <c r="G100" s="28">
        <f t="shared" si="4"/>
        <v>0.32</v>
      </c>
      <c r="H100" s="13"/>
      <c r="I100" s="3"/>
    </row>
    <row r="101" spans="1:9" s="4" customFormat="1" ht="17.25" customHeight="1">
      <c r="A101" s="10">
        <v>12</v>
      </c>
      <c r="B101" s="23" t="s">
        <v>10</v>
      </c>
      <c r="C101" s="14" t="s">
        <v>34</v>
      </c>
      <c r="D101" s="10" t="s">
        <v>7</v>
      </c>
      <c r="E101" s="22">
        <v>2</v>
      </c>
      <c r="F101" s="11">
        <v>0.08</v>
      </c>
      <c r="G101" s="28">
        <f t="shared" si="4"/>
        <v>0.16</v>
      </c>
      <c r="H101" s="13"/>
      <c r="I101" s="3"/>
    </row>
    <row r="102" spans="1:9" s="4" customFormat="1" ht="17.25" customHeight="1">
      <c r="A102" s="10">
        <v>13</v>
      </c>
      <c r="B102" s="23" t="s">
        <v>10</v>
      </c>
      <c r="C102" s="14" t="s">
        <v>35</v>
      </c>
      <c r="D102" s="10" t="s">
        <v>7</v>
      </c>
      <c r="E102" s="22">
        <v>2</v>
      </c>
      <c r="F102" s="11">
        <v>0.08</v>
      </c>
      <c r="G102" s="28">
        <f t="shared" si="4"/>
        <v>0.16</v>
      </c>
      <c r="H102" s="13"/>
      <c r="I102" s="3"/>
    </row>
    <row r="103" spans="1:9" s="4" customFormat="1" ht="17.25" customHeight="1">
      <c r="A103" s="10">
        <v>14</v>
      </c>
      <c r="B103" s="23" t="s">
        <v>10</v>
      </c>
      <c r="C103" s="15" t="s">
        <v>58</v>
      </c>
      <c r="D103" s="10" t="s">
        <v>7</v>
      </c>
      <c r="E103" s="10">
        <v>1</v>
      </c>
      <c r="F103" s="11">
        <v>2</v>
      </c>
      <c r="G103" s="28">
        <f t="shared" si="4"/>
        <v>2</v>
      </c>
      <c r="H103" s="12">
        <f t="shared" ref="H103" si="5">F103*G103</f>
        <v>4</v>
      </c>
      <c r="I103" s="3"/>
    </row>
    <row r="104" spans="1:9" s="4" customFormat="1" ht="17.25" customHeight="1">
      <c r="A104" s="10">
        <v>15</v>
      </c>
      <c r="B104" s="23" t="s">
        <v>10</v>
      </c>
      <c r="C104" s="15" t="s">
        <v>57</v>
      </c>
      <c r="D104" s="10" t="s">
        <v>7</v>
      </c>
      <c r="E104" s="10">
        <v>1</v>
      </c>
      <c r="F104" s="11">
        <v>2.85</v>
      </c>
      <c r="G104" s="28">
        <f t="shared" si="4"/>
        <v>2.85</v>
      </c>
      <c r="H104" s="13"/>
      <c r="I104" s="3"/>
    </row>
    <row r="105" spans="1:9" s="4" customFormat="1" ht="17.25" customHeight="1">
      <c r="A105" s="10">
        <v>16</v>
      </c>
      <c r="B105" s="23" t="s">
        <v>10</v>
      </c>
      <c r="C105" s="15" t="s">
        <v>59</v>
      </c>
      <c r="D105" s="10" t="s">
        <v>7</v>
      </c>
      <c r="E105" s="10">
        <v>1</v>
      </c>
      <c r="F105" s="11">
        <v>0.57999999999999996</v>
      </c>
      <c r="G105" s="28">
        <f t="shared" si="4"/>
        <v>0.57999999999999996</v>
      </c>
      <c r="H105" s="13"/>
      <c r="I105" s="3"/>
    </row>
    <row r="106" spans="1:9" s="4" customFormat="1" ht="17.25" customHeight="1">
      <c r="A106" s="10">
        <v>17</v>
      </c>
      <c r="B106" s="23" t="s">
        <v>10</v>
      </c>
      <c r="C106" s="15" t="s">
        <v>60</v>
      </c>
      <c r="D106" s="10" t="s">
        <v>7</v>
      </c>
      <c r="E106" s="10">
        <v>1</v>
      </c>
      <c r="F106" s="11">
        <v>0.83</v>
      </c>
      <c r="G106" s="28">
        <f t="shared" si="4"/>
        <v>0.83</v>
      </c>
      <c r="H106" s="13"/>
      <c r="I106" s="3"/>
    </row>
    <row r="107" spans="1:9" s="4" customFormat="1" ht="17.25" customHeight="1">
      <c r="A107" s="10">
        <v>18</v>
      </c>
      <c r="B107" s="23" t="s">
        <v>10</v>
      </c>
      <c r="C107" s="15" t="s">
        <v>61</v>
      </c>
      <c r="D107" s="10" t="s">
        <v>7</v>
      </c>
      <c r="E107" s="10">
        <v>1</v>
      </c>
      <c r="F107" s="11">
        <v>0.75</v>
      </c>
      <c r="G107" s="28">
        <f t="shared" si="4"/>
        <v>0.75</v>
      </c>
      <c r="H107" s="13"/>
      <c r="I107" s="3"/>
    </row>
    <row r="108" spans="1:9" s="4" customFormat="1" ht="17.25" customHeight="1">
      <c r="A108" s="10">
        <v>19</v>
      </c>
      <c r="B108" s="23" t="s">
        <v>10</v>
      </c>
      <c r="C108" s="15" t="s">
        <v>62</v>
      </c>
      <c r="D108" s="10" t="s">
        <v>7</v>
      </c>
      <c r="E108" s="10">
        <v>1</v>
      </c>
      <c r="F108" s="11">
        <v>3.83</v>
      </c>
      <c r="G108" s="28">
        <f t="shared" si="4"/>
        <v>3.83</v>
      </c>
      <c r="H108" s="13"/>
      <c r="I108" s="3"/>
    </row>
    <row r="109" spans="1:9" s="4" customFormat="1" ht="17.25" customHeight="1">
      <c r="A109" s="10">
        <v>20</v>
      </c>
      <c r="B109" s="23" t="s">
        <v>10</v>
      </c>
      <c r="C109" s="15" t="s">
        <v>63</v>
      </c>
      <c r="D109" s="10" t="s">
        <v>7</v>
      </c>
      <c r="E109" s="10">
        <v>1</v>
      </c>
      <c r="F109" s="11">
        <v>1.35</v>
      </c>
      <c r="G109" s="28">
        <f t="shared" si="4"/>
        <v>1.35</v>
      </c>
      <c r="H109" s="13"/>
      <c r="I109" s="3"/>
    </row>
    <row r="110" spans="1:9" s="4" customFormat="1" ht="17.25" customHeight="1">
      <c r="A110" s="10">
        <v>21</v>
      </c>
      <c r="B110" s="23" t="s">
        <v>10</v>
      </c>
      <c r="C110" s="15" t="s">
        <v>55</v>
      </c>
      <c r="D110" s="10" t="s">
        <v>7</v>
      </c>
      <c r="E110" s="10">
        <v>1</v>
      </c>
      <c r="F110" s="11">
        <v>1.18</v>
      </c>
      <c r="G110" s="28">
        <f t="shared" si="4"/>
        <v>1.18</v>
      </c>
      <c r="H110" s="13"/>
      <c r="I110" s="3"/>
    </row>
    <row r="111" spans="1:9" s="4" customFormat="1" ht="20.25">
      <c r="A111" s="41" t="s">
        <v>9</v>
      </c>
      <c r="B111" s="42"/>
      <c r="C111" s="42"/>
      <c r="D111" s="42"/>
      <c r="E111" s="42"/>
      <c r="F111" s="43"/>
      <c r="G111" s="27">
        <f>SUM(G90:G110)</f>
        <v>64.597999999999985</v>
      </c>
      <c r="H111" s="13"/>
      <c r="I111" s="3"/>
    </row>
    <row r="112" spans="1:9" s="4" customFormat="1" ht="20.25">
      <c r="A112" s="47"/>
      <c r="B112" s="48"/>
      <c r="C112" s="48"/>
      <c r="D112" s="48"/>
      <c r="E112" s="49"/>
      <c r="F112" s="30" t="s">
        <v>11</v>
      </c>
      <c r="G112" s="31">
        <f>+G79+G111</f>
        <v>1126.9179999999999</v>
      </c>
      <c r="H112" s="16" t="e">
        <f>SUM(#REF!)</f>
        <v>#REF!</v>
      </c>
      <c r="I112" s="18"/>
    </row>
    <row r="113" spans="1:9" s="4" customFormat="1" ht="20.25">
      <c r="A113" s="47"/>
      <c r="B113" s="48"/>
      <c r="C113" s="48"/>
      <c r="D113" s="48"/>
      <c r="E113" s="49"/>
      <c r="F113" s="30" t="s">
        <v>12</v>
      </c>
      <c r="G113" s="31">
        <f>+G88+G35</f>
        <v>867.15</v>
      </c>
      <c r="H113" s="16"/>
      <c r="I113" s="3"/>
    </row>
    <row r="114" spans="1:9" s="4" customFormat="1" ht="20.25">
      <c r="A114" s="33" t="s">
        <v>9</v>
      </c>
      <c r="B114" s="33"/>
      <c r="C114" s="33"/>
      <c r="D114" s="33"/>
      <c r="E114" s="33"/>
      <c r="F114" s="29" t="s">
        <v>13</v>
      </c>
      <c r="G114" s="31">
        <f>SUM(G112:G113)</f>
        <v>1994.0679999999998</v>
      </c>
      <c r="H114" s="16"/>
      <c r="I114" s="3"/>
    </row>
    <row r="115" spans="1:9" ht="18">
      <c r="B115" s="19"/>
      <c r="D115" s="2"/>
      <c r="E115" s="2"/>
      <c r="F115" s="5"/>
      <c r="G115" s="32"/>
      <c r="I115" s="3"/>
    </row>
    <row r="116" spans="1:9" ht="18">
      <c r="B116" s="19"/>
      <c r="G116" s="26"/>
      <c r="I116" s="3"/>
    </row>
    <row r="117" spans="1:9" ht="18">
      <c r="B117" s="19"/>
      <c r="I117" s="3"/>
    </row>
    <row r="118" spans="1:9" ht="18">
      <c r="B118" s="19"/>
      <c r="I118" s="3"/>
    </row>
    <row r="119" spans="1:9" ht="18">
      <c r="B119" s="19"/>
      <c r="I119" s="3"/>
    </row>
    <row r="120" spans="1:9" ht="18">
      <c r="B120" s="19"/>
      <c r="I120" s="3"/>
    </row>
    <row r="121" spans="1:9" ht="18">
      <c r="B121" s="19"/>
      <c r="I121" s="3"/>
    </row>
    <row r="122" spans="1:9" ht="18">
      <c r="B122" s="19"/>
      <c r="I122" s="3"/>
    </row>
    <row r="123" spans="1:9" ht="18">
      <c r="B123" s="19"/>
      <c r="I123" s="3"/>
    </row>
    <row r="124" spans="1:9">
      <c r="B124" s="19"/>
    </row>
    <row r="125" spans="1:9">
      <c r="B125" s="19"/>
    </row>
    <row r="126" spans="1:9">
      <c r="B126" s="19"/>
    </row>
    <row r="127" spans="1:9">
      <c r="B127" s="19"/>
    </row>
    <row r="128" spans="1:9">
      <c r="B128" s="19"/>
    </row>
    <row r="129" spans="2:2">
      <c r="B129" s="19"/>
    </row>
    <row r="130" spans="2:2">
      <c r="B130" s="19"/>
    </row>
    <row r="131" spans="2:2">
      <c r="B131" s="19"/>
    </row>
    <row r="132" spans="2:2">
      <c r="B132" s="19"/>
    </row>
    <row r="133" spans="2:2">
      <c r="B133" s="19"/>
    </row>
    <row r="134" spans="2:2">
      <c r="B134" s="19"/>
    </row>
    <row r="135" spans="2:2">
      <c r="B135" s="19"/>
    </row>
    <row r="136" spans="2:2">
      <c r="B136" s="19"/>
    </row>
    <row r="137" spans="2:2">
      <c r="B137" s="19"/>
    </row>
    <row r="138" spans="2:2">
      <c r="B138" s="19"/>
    </row>
    <row r="139" spans="2:2">
      <c r="B139" s="19"/>
    </row>
    <row r="140" spans="2:2">
      <c r="B140" s="19"/>
    </row>
    <row r="141" spans="2:2">
      <c r="B141" s="19"/>
    </row>
    <row r="142" spans="2:2">
      <c r="B142" s="19"/>
    </row>
    <row r="143" spans="2:2">
      <c r="B143" s="19"/>
    </row>
    <row r="144" spans="2:2">
      <c r="B144" s="19"/>
    </row>
    <row r="145" spans="2:2">
      <c r="B145" s="19"/>
    </row>
    <row r="146" spans="2:2">
      <c r="B146" s="19"/>
    </row>
    <row r="147" spans="2:2">
      <c r="B147" s="19"/>
    </row>
    <row r="148" spans="2:2">
      <c r="B148" s="19"/>
    </row>
    <row r="149" spans="2:2">
      <c r="B149" s="19"/>
    </row>
    <row r="150" spans="2:2">
      <c r="B150" s="19"/>
    </row>
    <row r="151" spans="2:2">
      <c r="B151" s="19"/>
    </row>
  </sheetData>
  <mergeCells count="19">
    <mergeCell ref="A1:G1"/>
    <mergeCell ref="A2:A5"/>
    <mergeCell ref="B2:B5"/>
    <mergeCell ref="C2:C5"/>
    <mergeCell ref="D2:D5"/>
    <mergeCell ref="G2:G5"/>
    <mergeCell ref="A114:E114"/>
    <mergeCell ref="E2:E5"/>
    <mergeCell ref="F2:F5"/>
    <mergeCell ref="A36:G36"/>
    <mergeCell ref="A88:F88"/>
    <mergeCell ref="A111:F111"/>
    <mergeCell ref="A89:G89"/>
    <mergeCell ref="A79:F79"/>
    <mergeCell ref="A35:F35"/>
    <mergeCell ref="A6:C6"/>
    <mergeCell ref="A80:C80"/>
    <mergeCell ref="A113:E113"/>
    <mergeCell ref="A112:E112"/>
  </mergeCells>
  <phoneticPr fontId="30" type="noConversion"/>
  <pageMargins left="0.23622047244094491" right="0.23622047244094491" top="0.74803149606299213" bottom="0.55118110236220474" header="0.31496062992125984" footer="0.31496062992125984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տեղային</vt:lpstr>
      <vt:lpstr>տեղային!Print_Area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2026-02-05T07:26:31Z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55ffa198-827e-4e2b-ac55-95ae7cd1ac4d</vt:lpwstr>
  </property>
</Properties>
</file>