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externalReferences>
    <externalReference r:id="rId2"/>
  </externalReferences>
  <definedNames>
    <definedName name="_xlnm.Print_Area" localSheetId="0">Лист1!$A$1:$L$107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4" i="1" l="1"/>
  <c r="L102" i="1" l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K73" i="1"/>
  <c r="J73" i="1"/>
  <c r="I73" i="1"/>
  <c r="H73" i="1"/>
  <c r="G73" i="1"/>
  <c r="F73" i="1"/>
  <c r="E73" i="1"/>
  <c r="C73" i="1"/>
  <c r="B73" i="1"/>
  <c r="K72" i="1"/>
  <c r="J72" i="1"/>
  <c r="I72" i="1"/>
  <c r="H72" i="1"/>
  <c r="G72" i="1"/>
  <c r="C72" i="1"/>
  <c r="B72" i="1"/>
  <c r="K71" i="1"/>
  <c r="J71" i="1"/>
  <c r="I71" i="1"/>
  <c r="H71" i="1"/>
  <c r="G71" i="1"/>
  <c r="F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E69" i="1"/>
  <c r="D69" i="1"/>
  <c r="C69" i="1"/>
  <c r="B69" i="1"/>
  <c r="K68" i="1"/>
  <c r="J68" i="1"/>
  <c r="I68" i="1"/>
  <c r="H68" i="1"/>
  <c r="G68" i="1"/>
  <c r="E68" i="1"/>
  <c r="D68" i="1"/>
  <c r="C68" i="1"/>
  <c r="B68" i="1"/>
  <c r="K67" i="1"/>
  <c r="J67" i="1"/>
  <c r="I67" i="1"/>
  <c r="H67" i="1"/>
  <c r="G67" i="1"/>
  <c r="E67" i="1"/>
  <c r="D67" i="1"/>
  <c r="C67" i="1"/>
  <c r="B67" i="1"/>
  <c r="K66" i="1"/>
  <c r="J66" i="1"/>
  <c r="I66" i="1"/>
  <c r="H66" i="1"/>
  <c r="G66" i="1"/>
  <c r="F66" i="1"/>
  <c r="E66" i="1"/>
  <c r="D66" i="1"/>
  <c r="C66" i="1"/>
  <c r="B66" i="1"/>
  <c r="K65" i="1"/>
  <c r="J65" i="1"/>
  <c r="I65" i="1"/>
  <c r="H65" i="1"/>
  <c r="G65" i="1"/>
  <c r="F65" i="1"/>
  <c r="E65" i="1"/>
  <c r="D65" i="1"/>
  <c r="C65" i="1"/>
  <c r="B65" i="1"/>
  <c r="K64" i="1"/>
  <c r="J64" i="1"/>
  <c r="I64" i="1"/>
  <c r="H64" i="1"/>
  <c r="G64" i="1"/>
  <c r="F64" i="1"/>
  <c r="E64" i="1"/>
  <c r="D64" i="1"/>
  <c r="C64" i="1"/>
  <c r="B64" i="1"/>
  <c r="K63" i="1"/>
  <c r="J63" i="1"/>
  <c r="I63" i="1"/>
  <c r="H63" i="1"/>
  <c r="G63" i="1"/>
  <c r="F63" i="1"/>
  <c r="E63" i="1"/>
  <c r="D63" i="1"/>
  <c r="C63" i="1"/>
  <c r="B63" i="1"/>
  <c r="K62" i="1"/>
  <c r="J62" i="1"/>
  <c r="I62" i="1"/>
  <c r="H62" i="1"/>
  <c r="G62" i="1"/>
  <c r="F62" i="1"/>
  <c r="E62" i="1"/>
  <c r="D62" i="1"/>
  <c r="C62" i="1"/>
  <c r="B62" i="1"/>
  <c r="K61" i="1"/>
  <c r="J61" i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K59" i="1"/>
  <c r="J59" i="1"/>
  <c r="I59" i="1"/>
  <c r="H59" i="1"/>
  <c r="G59" i="1"/>
  <c r="F59" i="1"/>
  <c r="E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H54" i="1"/>
  <c r="G54" i="1"/>
  <c r="F54" i="1"/>
  <c r="E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H48" i="1"/>
  <c r="G48" i="1"/>
  <c r="F48" i="1"/>
  <c r="E48" i="1"/>
  <c r="D48" i="1"/>
  <c r="C48" i="1"/>
  <c r="B48" i="1"/>
  <c r="K47" i="1"/>
  <c r="J47" i="1"/>
  <c r="I47" i="1"/>
  <c r="H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H45" i="1"/>
  <c r="G45" i="1"/>
  <c r="F45" i="1"/>
  <c r="E45" i="1"/>
  <c r="D45" i="1"/>
  <c r="C45" i="1"/>
  <c r="B45" i="1"/>
  <c r="K44" i="1"/>
  <c r="J44" i="1"/>
  <c r="I44" i="1"/>
  <c r="H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H41" i="1"/>
  <c r="G41" i="1"/>
  <c r="F41" i="1"/>
  <c r="E41" i="1"/>
  <c r="D41" i="1"/>
  <c r="C41" i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L106" i="1" l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L107" i="1" s="1"/>
  <c r="K103" i="1"/>
  <c r="J103" i="1"/>
  <c r="I103" i="1"/>
  <c r="H103" i="1"/>
  <c r="G103" i="1"/>
  <c r="F103" i="1"/>
  <c r="E103" i="1"/>
  <c r="D103" i="1"/>
  <c r="C103" i="1"/>
  <c r="B103" i="1"/>
</calcChain>
</file>

<file path=xl/sharedStrings.xml><?xml version="1.0" encoding="utf-8"?>
<sst xmlns="http://schemas.openxmlformats.org/spreadsheetml/2006/main" count="22" uniqueCount="19">
  <si>
    <t>Գնումների համարը</t>
  </si>
  <si>
    <t>Լոտի համարը</t>
  </si>
  <si>
    <t>Ապրանքի, աշխատանքի և ծառայության անվանումը</t>
  </si>
  <si>
    <t>Ապրանքներին, աշխատանքներին, ծառայություններին ներկայացվող պահանջները</t>
  </si>
  <si>
    <t>Չափ. միավ.</t>
  </si>
  <si>
    <t>Քանակ</t>
  </si>
  <si>
    <t>Գնումների նախատեսվող եղանակը (Գնումների Կարգի համաձայն)</t>
  </si>
  <si>
    <t>Գործընթացների սկիզբը հայտարարելու նախատեսվող ամսաթիվը</t>
  </si>
  <si>
    <t>Գործընթացների անցկացման կամ պայմանագրերի կնքման (մեկ անձից գնման դեպքում) նախատեսվող ամսաթիվը</t>
  </si>
  <si>
    <t>Ապրանքների առաքման, աշխատանքների կատարման, ծառայությունների մատուցման ավարտը (տարին և ամիսը)</t>
  </si>
  <si>
    <t>Գնումների նախատեսվող եղանակը Գնումների Կարգի և ՀՀ ՀԾԿՀ 19.08.2020 թ. No. 273Ա Որոշման համաձայն</t>
  </si>
  <si>
    <t>Լոտի սկզբնական գինը  (հազ. դրամ առանց ԱԱՀ)</t>
  </si>
  <si>
    <t>ՀԱՍՏԱՏՈՒՄ ԵՄ</t>
  </si>
  <si>
    <t xml:space="preserve">«Հայաստանի էլեկտրական ցանցեր» փակ բաժնետիրական ընկերության </t>
  </si>
  <si>
    <t>Հայաստանի էլեկտրական ցանցեր ՓԲԸ</t>
  </si>
  <si>
    <t>Ժամանակավոր կառավարիչ  ________________________ Ռ. Պետրոսյան</t>
  </si>
  <si>
    <t>համաձայն տեխնիկական առաջադրանքի</t>
  </si>
  <si>
    <t>հատ</t>
  </si>
  <si>
    <t>2026 թվականի գնումների պլան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</si>
</sst>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0" fillId="0" borderId="0"/>
  </cellStyleXfs>
  <cellXfs count="35">
    <xf numFmtId="0" fontId="0" fillId="0" borderId="0" xfId="0"/>
    <xf numFmtId="164" fontId="3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3" borderId="0" xfId="3" applyFont="1" applyFill="1" applyBorder="1" applyAlignment="1">
      <alignment wrapText="1"/>
    </xf>
    <xf numFmtId="0" fontId="9" fillId="3" borderId="0" xfId="3" applyFont="1" applyFill="1" applyBorder="1" applyAlignment="1">
      <alignment horizontal="center" vertical="center" wrapText="1"/>
    </xf>
    <xf numFmtId="3" fontId="9" fillId="0" borderId="0" xfId="3" applyNumberFormat="1" applyFont="1" applyBorder="1" applyAlignment="1">
      <alignment wrapText="1"/>
    </xf>
    <xf numFmtId="0" fontId="0" fillId="0" borderId="0" xfId="0" applyBorder="1"/>
    <xf numFmtId="0" fontId="3" fillId="3" borderId="0" xfId="3" applyFont="1" applyFill="1" applyBorder="1" applyAlignment="1">
      <alignment horizontal="center" vertical="center" wrapText="1"/>
    </xf>
    <xf numFmtId="0" fontId="8" fillId="3" borderId="0" xfId="3" applyFill="1" applyBorder="1" applyAlignment="1">
      <alignment horizontal="center" vertical="center" wrapText="1"/>
    </xf>
    <xf numFmtId="0" fontId="3" fillId="3" borderId="0" xfId="3" applyFont="1" applyFill="1" applyBorder="1" applyAlignment="1">
      <alignment vertical="center" wrapText="1"/>
    </xf>
    <xf numFmtId="0" fontId="9" fillId="3" borderId="0" xfId="3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6" fillId="3" borderId="0" xfId="2" applyFont="1" applyFill="1" applyBorder="1"/>
    <xf numFmtId="164" fontId="3" fillId="2" borderId="2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9" fillId="3" borderId="0" xfId="3" applyFont="1" applyFill="1" applyBorder="1" applyAlignment="1">
      <alignment horizontal="center" wrapText="1"/>
    </xf>
    <xf numFmtId="0" fontId="11" fillId="3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65" fontId="7" fillId="0" borderId="1" xfId="0" applyNumberFormat="1" applyFont="1" applyFill="1" applyBorder="1" applyAlignment="1">
      <alignment vertical="center"/>
    </xf>
  </cellXfs>
  <cellStyles count="7">
    <cellStyle name="Comma" xfId="1" builtinId="3"/>
    <cellStyle name="Comma 2" xfId="4"/>
    <cellStyle name="Normal" xfId="0" builtinId="0"/>
    <cellStyle name="Normal 2" xfId="6"/>
    <cellStyle name="Normal 2 15" xfId="2"/>
    <cellStyle name="Normal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opy%20of%20Copy%20of%20&#1055;&#1083;&#1072;&#1085;%20&#1079;&#1072;&#1082;&#1091;&#1087;&#1086;&#1082;%20&#1085;&#1072;%202026%20&#1075;&#1086;&#1076;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Գնումների պլան լրամշակում"/>
      <sheetName val="План закупок корректировка"/>
      <sheetName val="arm lramshakum"/>
      <sheetName val="rus korrektirovka"/>
      <sheetName val="Տնօրենի հաշվետվություն I քառ."/>
      <sheetName val="План 2026 с разбивк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A9">
            <v>1</v>
          </cell>
          <cell r="B9">
            <v>1</v>
          </cell>
          <cell r="C9"/>
          <cell r="D9" t="str">
            <v>Հսկիչ մալուխ  ԿՎՎԳ, ԿՎՎԳԷ</v>
          </cell>
          <cell r="E9" t="str">
            <v>Контрольный кабель КВВГ, КВВГЭ</v>
          </cell>
          <cell r="F9" t="str">
            <v>համաձայն տեխնիկական առաջադրանքի</v>
          </cell>
          <cell r="G9" t="str">
            <v>согласно техническому заданию</v>
          </cell>
          <cell r="H9" t="str">
            <v>մ</v>
          </cell>
          <cell r="I9" t="str">
            <v>м</v>
          </cell>
          <cell r="J9"/>
          <cell r="K9"/>
          <cell r="L9">
            <v>3978</v>
          </cell>
          <cell r="M9"/>
          <cell r="N9"/>
          <cell r="O9"/>
          <cell r="P9" t="str">
            <v>ԱԲՀ</v>
          </cell>
          <cell r="Q9" t="str">
            <v>ОЗП</v>
          </cell>
          <cell r="R9" t="str">
            <v>ԱԲՀ</v>
          </cell>
          <cell r="S9" t="str">
            <v>ОЗП</v>
          </cell>
          <cell r="T9"/>
          <cell r="U9"/>
          <cell r="V9" t="str">
            <v>Մայիս 2026</v>
          </cell>
          <cell r="W9" t="str">
            <v>Май 2026</v>
          </cell>
          <cell r="X9"/>
          <cell r="Y9" t="str">
            <v>Հունիս 2026</v>
          </cell>
          <cell r="Z9" t="str">
            <v>Июнь 2026</v>
          </cell>
          <cell r="AA9"/>
          <cell r="AB9" t="str">
            <v>Դեկտեմբեր 2026</v>
          </cell>
          <cell r="AC9" t="str">
            <v>Декабрь 2026</v>
          </cell>
          <cell r="AD9"/>
          <cell r="AE9"/>
          <cell r="AF9">
            <v>6159.9000000000005</v>
          </cell>
          <cell r="AG9"/>
          <cell r="AH9"/>
          <cell r="AI9"/>
          <cell r="AJ9"/>
          <cell r="AK9"/>
          <cell r="AL9"/>
          <cell r="AM9" t="str">
            <v xml:space="preserve"> </v>
          </cell>
          <cell r="AN9" t="str">
            <v>կ. 40</v>
          </cell>
          <cell r="AO9" t="str">
            <v>п. 40</v>
          </cell>
          <cell r="AP9"/>
          <cell r="AQ9"/>
        </row>
        <row r="10">
          <cell r="A10"/>
          <cell r="B10"/>
          <cell r="C10" t="str">
            <v>E011783</v>
          </cell>
          <cell r="D10" t="str">
            <v xml:space="preserve">1 կՎ ուժային մալուխ ՎՎԳնգ 2*10 </v>
          </cell>
          <cell r="E10"/>
          <cell r="F10"/>
          <cell r="G10"/>
          <cell r="H10" t="str">
            <v>մ</v>
          </cell>
          <cell r="I10" t="str">
            <v>м</v>
          </cell>
          <cell r="J10"/>
          <cell r="K10">
            <v>0</v>
          </cell>
          <cell r="L10">
            <v>446</v>
          </cell>
          <cell r="M10">
            <v>2.8</v>
          </cell>
          <cell r="N10">
            <v>2800</v>
          </cell>
          <cell r="O10">
            <v>1248.8</v>
          </cell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</row>
        <row r="11">
          <cell r="A11"/>
          <cell r="B11"/>
          <cell r="C11" t="str">
            <v>E011753</v>
          </cell>
          <cell r="D11" t="str">
            <v>1 կՎ ուժային մալուխ ՎՎԳնգ 3*4</v>
          </cell>
          <cell r="E11"/>
          <cell r="F11"/>
          <cell r="G11"/>
          <cell r="H11" t="str">
            <v>մ</v>
          </cell>
          <cell r="I11" t="str">
            <v>м</v>
          </cell>
          <cell r="J11"/>
          <cell r="K11">
            <v>0</v>
          </cell>
          <cell r="L11">
            <v>362</v>
          </cell>
          <cell r="M11">
            <v>1.65</v>
          </cell>
          <cell r="N11">
            <v>1650</v>
          </cell>
          <cell r="O11">
            <v>597.29999999999995</v>
          </cell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</row>
        <row r="12">
          <cell r="A12"/>
          <cell r="B12"/>
          <cell r="C12" t="str">
            <v>E011752</v>
          </cell>
          <cell r="D12" t="str">
            <v>1 կՎ ուժային մալուխ ՎՎԳնգ 3*2.5</v>
          </cell>
          <cell r="E12"/>
          <cell r="F12"/>
          <cell r="G12"/>
          <cell r="H12" t="str">
            <v>մ</v>
          </cell>
          <cell r="I12" t="str">
            <v>м</v>
          </cell>
          <cell r="J12"/>
          <cell r="K12"/>
          <cell r="L12">
            <v>1500</v>
          </cell>
          <cell r="M12">
            <v>1</v>
          </cell>
          <cell r="N12">
            <v>800</v>
          </cell>
          <cell r="O12">
            <v>1500</v>
          </cell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</row>
        <row r="13">
          <cell r="A13"/>
          <cell r="B13"/>
          <cell r="C13" t="str">
            <v>E011782</v>
          </cell>
          <cell r="D13" t="str">
            <v xml:space="preserve">1 կՎ ուժային մալուխ ՎՎԳնգ 2*4 </v>
          </cell>
          <cell r="E13"/>
          <cell r="F13"/>
          <cell r="G13"/>
          <cell r="H13" t="str">
            <v>մ</v>
          </cell>
          <cell r="I13" t="str">
            <v>м</v>
          </cell>
          <cell r="J13"/>
          <cell r="K13">
            <v>0</v>
          </cell>
          <cell r="L13">
            <v>566</v>
          </cell>
          <cell r="M13">
            <v>1.95</v>
          </cell>
          <cell r="N13">
            <v>1950</v>
          </cell>
          <cell r="O13">
            <v>1103.7</v>
          </cell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</row>
        <row r="14">
          <cell r="A14"/>
          <cell r="B14"/>
          <cell r="C14" t="str">
            <v>E012134</v>
          </cell>
          <cell r="D14" t="str">
            <v>Վերահսկիչ մալուխ ԿՎՎԳԷ 4*2.5</v>
          </cell>
          <cell r="E14"/>
          <cell r="F14"/>
          <cell r="G14"/>
          <cell r="H14" t="str">
            <v>մ</v>
          </cell>
          <cell r="I14" t="str">
            <v>м</v>
          </cell>
          <cell r="J14"/>
          <cell r="K14"/>
          <cell r="L14">
            <v>604</v>
          </cell>
          <cell r="M14">
            <v>0.9</v>
          </cell>
          <cell r="N14">
            <v>942</v>
          </cell>
          <cell r="O14">
            <v>543.6</v>
          </cell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</row>
        <row r="15">
          <cell r="A15"/>
          <cell r="B15"/>
          <cell r="C15" t="str">
            <v>E012090</v>
          </cell>
          <cell r="D15" t="str">
            <v>Վերահսկիչ մալուխ ԿՎՎԳ 19*2.5</v>
          </cell>
          <cell r="E15"/>
          <cell r="F15"/>
          <cell r="G15"/>
          <cell r="H15" t="str">
            <v>մ</v>
          </cell>
          <cell r="I15" t="str">
            <v>м</v>
          </cell>
          <cell r="J15"/>
          <cell r="K15">
            <v>0</v>
          </cell>
          <cell r="L15">
            <v>500</v>
          </cell>
          <cell r="M15">
            <v>2.3330000000000002</v>
          </cell>
          <cell r="N15">
            <v>2333</v>
          </cell>
          <cell r="O15">
            <v>1166.5</v>
          </cell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</row>
        <row r="16">
          <cell r="A16">
            <v>2</v>
          </cell>
          <cell r="B16">
            <v>1</v>
          </cell>
          <cell r="C16"/>
          <cell r="D16" t="str">
            <v xml:space="preserve">ՑԼ 1 կՎ ուժային մալուխ ԱՎՎԳ </v>
          </cell>
          <cell r="E16" t="str">
            <v xml:space="preserve">НВ силовой кабель АВВГ 1 кВ </v>
          </cell>
          <cell r="F16" t="str">
            <v>համաձայն տեխնիկական առաջադրանքի</v>
          </cell>
          <cell r="G16" t="str">
            <v>согласно техническому заданию</v>
          </cell>
          <cell r="H16" t="str">
            <v>մ</v>
          </cell>
          <cell r="I16" t="str">
            <v>м</v>
          </cell>
          <cell r="J16"/>
          <cell r="K16"/>
          <cell r="L16">
            <v>54792</v>
          </cell>
          <cell r="M16"/>
          <cell r="N16"/>
          <cell r="O16"/>
          <cell r="P16" t="str">
            <v>ԱԲՀ</v>
          </cell>
          <cell r="Q16" t="str">
            <v>ОЗП</v>
          </cell>
          <cell r="R16" t="str">
            <v>ԱԲՀ</v>
          </cell>
          <cell r="S16" t="str">
            <v>ОЗП</v>
          </cell>
          <cell r="T16"/>
          <cell r="U16"/>
          <cell r="V16" t="str">
            <v>Մայիս 2026</v>
          </cell>
          <cell r="W16" t="str">
            <v>Май 2026</v>
          </cell>
          <cell r="X16"/>
          <cell r="Y16" t="str">
            <v>Հունիս 2026</v>
          </cell>
          <cell r="Z16" t="str">
            <v>Июнь 2026</v>
          </cell>
          <cell r="AA16"/>
          <cell r="AB16" t="str">
            <v>Դեկտեմբեր 2026</v>
          </cell>
          <cell r="AC16" t="str">
            <v>Декабрь 2026</v>
          </cell>
          <cell r="AD16"/>
          <cell r="AE16"/>
          <cell r="AF16">
            <v>185744.90396000003</v>
          </cell>
          <cell r="AG16"/>
          <cell r="AH16"/>
          <cell r="AI16"/>
          <cell r="AJ16"/>
          <cell r="AK16"/>
          <cell r="AL16"/>
          <cell r="AM16"/>
          <cell r="AN16" t="str">
            <v>կ. 40</v>
          </cell>
          <cell r="AO16" t="str">
            <v>п. 40</v>
          </cell>
          <cell r="AP16"/>
          <cell r="AQ16"/>
        </row>
        <row r="17">
          <cell r="A17"/>
          <cell r="B17"/>
          <cell r="C17" t="str">
            <v>E011220</v>
          </cell>
          <cell r="D17" t="str">
            <v>1 կՎ ուժային մալուխ ԱՎՎԳ 4*35</v>
          </cell>
          <cell r="E17"/>
          <cell r="F17"/>
          <cell r="G17"/>
          <cell r="H17" t="str">
            <v>մ</v>
          </cell>
          <cell r="I17" t="str">
            <v>м</v>
          </cell>
          <cell r="J17"/>
          <cell r="K17"/>
          <cell r="L17">
            <v>15375</v>
          </cell>
          <cell r="M17">
            <v>1.27</v>
          </cell>
          <cell r="N17">
            <v>1270</v>
          </cell>
          <cell r="O17">
            <v>19526.25</v>
          </cell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</row>
        <row r="18">
          <cell r="A18"/>
          <cell r="B18"/>
          <cell r="C18" t="str">
            <v>E011230</v>
          </cell>
          <cell r="D18" t="str">
            <v>1 կՎ ուժային մալուխ ԱՎՎԳ 4*50</v>
          </cell>
          <cell r="E18"/>
          <cell r="F18"/>
          <cell r="G18"/>
          <cell r="H18" t="str">
            <v>մ</v>
          </cell>
          <cell r="I18" t="str">
            <v>м</v>
          </cell>
          <cell r="J18"/>
          <cell r="K18"/>
          <cell r="L18">
            <v>531</v>
          </cell>
          <cell r="M18">
            <v>1.51</v>
          </cell>
          <cell r="N18">
            <v>1510</v>
          </cell>
          <cell r="O18">
            <v>801.81000000000006</v>
          </cell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</row>
        <row r="19">
          <cell r="A19"/>
          <cell r="B19"/>
          <cell r="C19" t="str">
            <v>E011240</v>
          </cell>
          <cell r="D19" t="str">
            <v>1 կՎ ուժային մալուխ ԱՎՎԳ 4*70</v>
          </cell>
          <cell r="E19"/>
          <cell r="F19"/>
          <cell r="G19"/>
          <cell r="H19" t="str">
            <v>մ</v>
          </cell>
          <cell r="I19" t="str">
            <v>м</v>
          </cell>
          <cell r="J19"/>
          <cell r="K19"/>
          <cell r="L19">
            <v>10188</v>
          </cell>
          <cell r="M19">
            <v>3.51667</v>
          </cell>
          <cell r="N19">
            <v>3516.67</v>
          </cell>
          <cell r="O19">
            <v>35827.833959999996</v>
          </cell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</row>
        <row r="20">
          <cell r="A20"/>
          <cell r="B20"/>
          <cell r="C20" t="str">
            <v>E011250</v>
          </cell>
          <cell r="D20" t="str">
            <v>1 կՎ ուժային մալուխ ԱՎՎԳ 4*95</v>
          </cell>
          <cell r="E20"/>
          <cell r="F20" t="str">
            <v>ГОСТ-16442-80</v>
          </cell>
          <cell r="G20"/>
          <cell r="H20" t="str">
            <v>մ</v>
          </cell>
          <cell r="I20" t="str">
            <v>м</v>
          </cell>
          <cell r="J20"/>
          <cell r="K20"/>
          <cell r="L20">
            <v>2000</v>
          </cell>
          <cell r="M20">
            <v>2.75</v>
          </cell>
          <cell r="N20">
            <v>2750</v>
          </cell>
          <cell r="O20">
            <v>5500</v>
          </cell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</row>
        <row r="21">
          <cell r="A21"/>
          <cell r="B21"/>
          <cell r="C21" t="str">
            <v>E011270</v>
          </cell>
          <cell r="D21" t="str">
            <v>1 կՎ ուժային մալուխ ԱՎՎԳ 4*150</v>
          </cell>
          <cell r="E21"/>
          <cell r="F21" t="str">
            <v>ГОСТ-16442-80</v>
          </cell>
          <cell r="G21"/>
          <cell r="H21" t="str">
            <v>մ</v>
          </cell>
          <cell r="I21" t="str">
            <v>м</v>
          </cell>
          <cell r="J21"/>
          <cell r="K21"/>
          <cell r="L21">
            <v>18156</v>
          </cell>
          <cell r="M21">
            <v>4.05</v>
          </cell>
          <cell r="N21">
            <v>4050</v>
          </cell>
          <cell r="O21">
            <v>73531.8</v>
          </cell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</row>
        <row r="22">
          <cell r="A22"/>
          <cell r="B22"/>
          <cell r="C22" t="str">
            <v>E011279</v>
          </cell>
          <cell r="D22" t="str">
            <v>1 կՎ ուժային մալուխ ԱՎՎԳ 4*240</v>
          </cell>
          <cell r="E22"/>
          <cell r="F22"/>
          <cell r="G22"/>
          <cell r="H22" t="str">
            <v>մ</v>
          </cell>
          <cell r="I22" t="str">
            <v>м</v>
          </cell>
          <cell r="J22"/>
          <cell r="K22"/>
          <cell r="L22">
            <v>831</v>
          </cell>
          <cell r="M22">
            <v>6.5</v>
          </cell>
          <cell r="N22">
            <v>6500</v>
          </cell>
          <cell r="O22">
            <v>5401.5</v>
          </cell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</row>
        <row r="23">
          <cell r="A23"/>
          <cell r="B23"/>
          <cell r="C23" t="str">
            <v>E011280</v>
          </cell>
          <cell r="D23" t="str">
            <v>1 կՎ ուժային մալուխ ԱՎՎԳ 4*185</v>
          </cell>
          <cell r="E23"/>
          <cell r="F23"/>
          <cell r="G23"/>
          <cell r="H23" t="str">
            <v>մ</v>
          </cell>
          <cell r="I23" t="str">
            <v>м</v>
          </cell>
          <cell r="J23"/>
          <cell r="K23"/>
          <cell r="L23">
            <v>1259</v>
          </cell>
          <cell r="M23">
            <v>4.99</v>
          </cell>
          <cell r="N23">
            <v>4990</v>
          </cell>
          <cell r="O23">
            <v>6282.41</v>
          </cell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</row>
        <row r="24">
          <cell r="A24"/>
          <cell r="B24"/>
          <cell r="C24" t="str">
            <v>E011260</v>
          </cell>
          <cell r="D24" t="str">
            <v>1 կՎ ուժային մալուխ ԱՎՎԳ 4*120</v>
          </cell>
          <cell r="E24"/>
          <cell r="F24"/>
          <cell r="G24"/>
          <cell r="H24" t="str">
            <v>մ</v>
          </cell>
          <cell r="I24" t="str">
            <v>м</v>
          </cell>
          <cell r="J24"/>
          <cell r="K24"/>
          <cell r="L24">
            <v>6452</v>
          </cell>
          <cell r="M24">
            <v>6.0250000000000004</v>
          </cell>
          <cell r="N24">
            <v>6025</v>
          </cell>
          <cell r="O24">
            <v>38873.300000000003</v>
          </cell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</row>
        <row r="25">
          <cell r="A25">
            <v>3</v>
          </cell>
          <cell r="B25">
            <v>2</v>
          </cell>
          <cell r="C25"/>
          <cell r="D25" t="str">
            <v>Մեկուսացված հաղորդալար ԱՊՎ, ՊՎ, ՊՎԶ</v>
          </cell>
          <cell r="E25" t="str">
            <v>Изолированный провод  АПВ, ПВ, ПвЗ</v>
          </cell>
          <cell r="F25" t="str">
            <v>համաձայն տեխնիկական առաջադրանքի</v>
          </cell>
          <cell r="G25" t="str">
            <v>согласно техническому заданию</v>
          </cell>
          <cell r="H25" t="str">
            <v>մ</v>
          </cell>
          <cell r="I25" t="str">
            <v>м</v>
          </cell>
          <cell r="J25"/>
          <cell r="K25"/>
          <cell r="L25">
            <v>20373</v>
          </cell>
          <cell r="M25"/>
          <cell r="N25"/>
          <cell r="O25"/>
          <cell r="P25" t="str">
            <v>ԱԲՀ</v>
          </cell>
          <cell r="Q25" t="str">
            <v>ОЗП</v>
          </cell>
          <cell r="R25" t="str">
            <v>ԱԲՀ</v>
          </cell>
          <cell r="S25" t="str">
            <v>ОЗП</v>
          </cell>
          <cell r="T25"/>
          <cell r="U25"/>
          <cell r="V25" t="str">
            <v>Հունիս 2026</v>
          </cell>
          <cell r="W25" t="str">
            <v>Июнь 2026</v>
          </cell>
          <cell r="X25"/>
          <cell r="Y25" t="str">
            <v>Սեպտեմբեր 2026</v>
          </cell>
          <cell r="Z25" t="str">
            <v>Сентябрь 2026</v>
          </cell>
          <cell r="AA25"/>
          <cell r="AB25" t="str">
            <v>Դեկտեմբեր 2026</v>
          </cell>
          <cell r="AC25" t="str">
            <v>Декабрь 2026</v>
          </cell>
          <cell r="AD25"/>
          <cell r="AE25"/>
          <cell r="AF25">
            <v>4576.7577499999998</v>
          </cell>
          <cell r="AG25"/>
          <cell r="AH25"/>
          <cell r="AI25"/>
          <cell r="AJ25"/>
          <cell r="AK25"/>
          <cell r="AL25"/>
          <cell r="AM25" t="str">
            <v xml:space="preserve"> </v>
          </cell>
          <cell r="AN25" t="str">
            <v>կ. 40</v>
          </cell>
          <cell r="AO25" t="str">
            <v>п. 40</v>
          </cell>
          <cell r="AP25"/>
          <cell r="AQ25"/>
        </row>
        <row r="26">
          <cell r="A26"/>
          <cell r="B26"/>
          <cell r="C26" t="str">
            <v>E030420</v>
          </cell>
          <cell r="D26" t="str">
            <v>Մեկուսացված հաղորդալար ԱՊՎ 1*10</v>
          </cell>
          <cell r="E26"/>
          <cell r="F26"/>
          <cell r="G26"/>
          <cell r="H26" t="str">
            <v>մ</v>
          </cell>
          <cell r="I26" t="str">
            <v>м</v>
          </cell>
          <cell r="J26"/>
          <cell r="K26">
            <v>0</v>
          </cell>
          <cell r="L26">
            <v>20062</v>
          </cell>
          <cell r="M26">
            <v>0.11667</v>
          </cell>
          <cell r="N26">
            <v>116.67</v>
          </cell>
          <cell r="O26">
            <v>2340.6335399999998</v>
          </cell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</row>
        <row r="27">
          <cell r="A27"/>
          <cell r="B27"/>
          <cell r="C27" t="str">
            <v>E030723</v>
          </cell>
          <cell r="D27" t="str">
            <v>Պղնձե հաղորդալար ՊՎԶ 1*70</v>
          </cell>
          <cell r="E27"/>
          <cell r="F27"/>
          <cell r="G27"/>
          <cell r="H27" t="str">
            <v>մ</v>
          </cell>
          <cell r="I27" t="str">
            <v>м</v>
          </cell>
          <cell r="J27"/>
          <cell r="K27">
            <v>0</v>
          </cell>
          <cell r="L27">
            <v>311</v>
          </cell>
          <cell r="M27">
            <v>7.1901099999999998</v>
          </cell>
          <cell r="N27">
            <v>7190.11</v>
          </cell>
          <cell r="O27">
            <v>2236.1242099999999</v>
          </cell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</row>
        <row r="28">
          <cell r="A28">
            <v>4</v>
          </cell>
          <cell r="B28">
            <v>3</v>
          </cell>
          <cell r="C28"/>
          <cell r="D28" t="str">
            <v xml:space="preserve">Ուժային մալուխներ ԱՍԲ </v>
          </cell>
          <cell r="E28" t="str">
            <v>Силовой кабель АСБ</v>
          </cell>
          <cell r="F28" t="str">
            <v>համաձայն տեխնիկական առաջադրանքի</v>
          </cell>
          <cell r="G28" t="str">
            <v>согласно техническому заданию</v>
          </cell>
          <cell r="H28" t="str">
            <v>մ</v>
          </cell>
          <cell r="I28" t="str">
            <v>м</v>
          </cell>
          <cell r="J28"/>
          <cell r="K28"/>
          <cell r="L28">
            <v>1986</v>
          </cell>
          <cell r="M28"/>
          <cell r="N28"/>
          <cell r="O28"/>
          <cell r="P28" t="str">
            <v>ԱԲՀ</v>
          </cell>
          <cell r="Q28" t="str">
            <v>ОЗП</v>
          </cell>
          <cell r="R28" t="str">
            <v>ԱԲՀ</v>
          </cell>
          <cell r="S28" t="str">
            <v>ОЗП</v>
          </cell>
          <cell r="T28"/>
          <cell r="U28"/>
          <cell r="V28" t="str">
            <v>Հուլիս 2026</v>
          </cell>
          <cell r="W28" t="str">
            <v>Июль 2026</v>
          </cell>
          <cell r="X28"/>
          <cell r="Y28" t="str">
            <v>Սեպտեմբեր 2026</v>
          </cell>
          <cell r="Z28" t="str">
            <v>Сентябрь 2026</v>
          </cell>
          <cell r="AA28"/>
          <cell r="AB28" t="str">
            <v>Դեկտեմբեր 2026</v>
          </cell>
          <cell r="AC28" t="str">
            <v>Декабрь 2026</v>
          </cell>
          <cell r="AD28"/>
          <cell r="AE28"/>
          <cell r="AF28">
            <v>15695.6</v>
          </cell>
          <cell r="AG28"/>
          <cell r="AH28"/>
          <cell r="AI28"/>
          <cell r="AJ28"/>
          <cell r="AK28"/>
          <cell r="AL28"/>
          <cell r="AM28"/>
          <cell r="AN28" t="str">
            <v>կ. 40</v>
          </cell>
          <cell r="AO28" t="str">
            <v>п. 40</v>
          </cell>
          <cell r="AP28"/>
          <cell r="AQ28"/>
        </row>
        <row r="29">
          <cell r="A29"/>
          <cell r="B29"/>
          <cell r="C29" t="str">
            <v>E010530</v>
          </cell>
          <cell r="D29" t="str">
            <v>10 կՎ ուժային մալուխ ԱՍԲ 3*95</v>
          </cell>
          <cell r="E29"/>
          <cell r="F29" t="str">
            <v>ГОСТ-18410-73-Е</v>
          </cell>
          <cell r="G29"/>
          <cell r="H29" t="str">
            <v>մ</v>
          </cell>
          <cell r="I29" t="str">
            <v>м</v>
          </cell>
          <cell r="J29"/>
          <cell r="K29">
            <v>0</v>
          </cell>
          <cell r="L29">
            <v>1186</v>
          </cell>
          <cell r="M29">
            <v>7.1</v>
          </cell>
          <cell r="N29">
            <v>7100</v>
          </cell>
          <cell r="O29">
            <v>8420.6</v>
          </cell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</row>
        <row r="30">
          <cell r="A30"/>
          <cell r="B30"/>
          <cell r="C30" t="str">
            <v>E010540</v>
          </cell>
          <cell r="D30" t="str">
            <v>10 կՎ ուժային մալուխ ԱՍԲ 3*120</v>
          </cell>
          <cell r="E30"/>
          <cell r="F30"/>
          <cell r="G30"/>
          <cell r="H30" t="str">
            <v>մ</v>
          </cell>
          <cell r="I30" t="str">
            <v>м</v>
          </cell>
          <cell r="J30"/>
          <cell r="K30"/>
          <cell r="L30">
            <v>500</v>
          </cell>
          <cell r="M30">
            <v>7.65</v>
          </cell>
          <cell r="N30">
            <v>7650</v>
          </cell>
          <cell r="O30">
            <v>3825</v>
          </cell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</row>
        <row r="31">
          <cell r="A31"/>
          <cell r="B31"/>
          <cell r="C31" t="str">
            <v>E010570</v>
          </cell>
          <cell r="D31" t="str">
            <v>10 կՎ ուժային մալուխ ԱՍԲ 3*240</v>
          </cell>
          <cell r="E31"/>
          <cell r="F31"/>
          <cell r="G31"/>
          <cell r="H31" t="str">
            <v>մ</v>
          </cell>
          <cell r="I31" t="str">
            <v>м</v>
          </cell>
          <cell r="J31"/>
          <cell r="K31">
            <v>0</v>
          </cell>
          <cell r="L31">
            <v>300</v>
          </cell>
          <cell r="M31">
            <v>11.5</v>
          </cell>
          <cell r="N31">
            <v>11500</v>
          </cell>
          <cell r="O31">
            <v>3450</v>
          </cell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</row>
        <row r="32">
          <cell r="A32">
            <v>5</v>
          </cell>
          <cell r="B32">
            <v>4</v>
          </cell>
          <cell r="C32"/>
          <cell r="D32" t="str">
            <v xml:space="preserve">35 ԿՎ ուժային մալուխներ </v>
          </cell>
          <cell r="E32" t="str">
            <v>35 Кв Силовые кабели</v>
          </cell>
          <cell r="F32" t="str">
            <v>համաձայն տեխնիկական առաջադրանքի</v>
          </cell>
          <cell r="G32" t="str">
            <v>согласно техническому заданию</v>
          </cell>
          <cell r="H32" t="str">
            <v>մ</v>
          </cell>
          <cell r="I32" t="str">
            <v>м</v>
          </cell>
          <cell r="J32"/>
          <cell r="K32"/>
          <cell r="L32">
            <v>10663</v>
          </cell>
          <cell r="M32"/>
          <cell r="N32"/>
          <cell r="O32"/>
          <cell r="P32" t="str">
            <v>ԱԲՀ</v>
          </cell>
          <cell r="Q32" t="str">
            <v>ОЗП</v>
          </cell>
          <cell r="R32" t="str">
            <v>ԱԲՀ</v>
          </cell>
          <cell r="S32" t="str">
            <v>ОЗП</v>
          </cell>
          <cell r="T32"/>
          <cell r="U32"/>
          <cell r="V32" t="str">
            <v>Հունիս 2026</v>
          </cell>
          <cell r="W32" t="str">
            <v>Июнь 2026</v>
          </cell>
          <cell r="X32"/>
          <cell r="Y32" t="str">
            <v>Սեպտեմբեր 2026</v>
          </cell>
          <cell r="Z32" t="str">
            <v>Сентябрь 2026</v>
          </cell>
          <cell r="AA32"/>
          <cell r="AB32" t="str">
            <v>Դեկտեմբեր 2026</v>
          </cell>
          <cell r="AC32" t="str">
            <v>Декабрь 2026</v>
          </cell>
          <cell r="AD32"/>
          <cell r="AE32"/>
          <cell r="AF32">
            <v>479763.14575999998</v>
          </cell>
          <cell r="AG32"/>
          <cell r="AH32"/>
          <cell r="AI32"/>
          <cell r="AJ32"/>
          <cell r="AK32"/>
          <cell r="AL32"/>
          <cell r="AM32"/>
          <cell r="AN32" t="str">
            <v>կ. 40</v>
          </cell>
          <cell r="AO32" t="str">
            <v>п. 40</v>
          </cell>
          <cell r="AP32"/>
          <cell r="AQ32"/>
        </row>
        <row r="33">
          <cell r="A33"/>
          <cell r="B33"/>
          <cell r="C33" t="str">
            <v>E010040</v>
          </cell>
          <cell r="D33" t="str">
            <v>35 կՎ ուժային մալուխ ՕՍԲ 3*150</v>
          </cell>
          <cell r="E33"/>
          <cell r="F33"/>
          <cell r="G33"/>
          <cell r="H33" t="str">
            <v>մ</v>
          </cell>
          <cell r="I33" t="str">
            <v>м</v>
          </cell>
          <cell r="J33"/>
          <cell r="K33"/>
          <cell r="L33">
            <v>400</v>
          </cell>
          <cell r="M33">
            <v>140</v>
          </cell>
          <cell r="N33">
            <v>140000</v>
          </cell>
          <cell r="O33">
            <v>56000</v>
          </cell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</row>
        <row r="34">
          <cell r="A34"/>
          <cell r="B34"/>
          <cell r="C34" t="str">
            <v>E010096</v>
          </cell>
          <cell r="D34" t="str">
            <v>35 ԿՎ ուժային մալուխ ПвП 1x400/35</v>
          </cell>
          <cell r="E34"/>
          <cell r="F34"/>
          <cell r="G34"/>
          <cell r="H34" t="str">
            <v>մ</v>
          </cell>
          <cell r="I34" t="str">
            <v>м</v>
          </cell>
          <cell r="J34"/>
          <cell r="K34"/>
          <cell r="L34">
            <v>8800</v>
          </cell>
          <cell r="M34">
            <v>30</v>
          </cell>
          <cell r="N34">
            <v>30000</v>
          </cell>
          <cell r="O34">
            <v>264000</v>
          </cell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</row>
        <row r="35">
          <cell r="A35"/>
          <cell r="B35"/>
          <cell r="C35" t="str">
            <v>E010086</v>
          </cell>
          <cell r="D35" t="str">
            <v>35 կՎ ուժային մալուխ ՊվԿաՊ 1* 150/50</v>
          </cell>
          <cell r="E35"/>
          <cell r="F35"/>
          <cell r="G35"/>
          <cell r="H35" t="str">
            <v>մ</v>
          </cell>
          <cell r="I35" t="str">
            <v>м</v>
          </cell>
          <cell r="J35"/>
          <cell r="K35"/>
          <cell r="L35">
            <v>50</v>
          </cell>
          <cell r="M35">
            <v>14.8</v>
          </cell>
          <cell r="N35">
            <v>14800</v>
          </cell>
          <cell r="O35">
            <v>740</v>
          </cell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</row>
        <row r="36">
          <cell r="A36"/>
          <cell r="B36"/>
          <cell r="C36" t="str">
            <v>E010083</v>
          </cell>
          <cell r="D36" t="str">
            <v>35 կՎ ուժային մալուխ ՊվԿաՊ 1* 185/50</v>
          </cell>
          <cell r="E36"/>
          <cell r="F36"/>
          <cell r="G36"/>
          <cell r="H36" t="str">
            <v>մ</v>
          </cell>
          <cell r="I36" t="str">
            <v>м</v>
          </cell>
          <cell r="J36"/>
          <cell r="K36"/>
          <cell r="L36">
            <v>50</v>
          </cell>
          <cell r="M36">
            <v>18.091999999999999</v>
          </cell>
          <cell r="N36">
            <v>18092</v>
          </cell>
          <cell r="O36">
            <v>904.59999999999991</v>
          </cell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</row>
        <row r="37">
          <cell r="A37"/>
          <cell r="B37"/>
          <cell r="C37" t="str">
            <v>E010084</v>
          </cell>
          <cell r="D37" t="str">
            <v>35 կՎ ուժային մալուխ ՊվԿաՊ 1* 240/50</v>
          </cell>
          <cell r="E37"/>
          <cell r="F37"/>
          <cell r="G37"/>
          <cell r="H37" t="str">
            <v>մ</v>
          </cell>
          <cell r="I37" t="str">
            <v>м</v>
          </cell>
          <cell r="J37"/>
          <cell r="K37"/>
          <cell r="L37">
            <v>50</v>
          </cell>
          <cell r="M37">
            <v>21.097999999999999</v>
          </cell>
          <cell r="N37">
            <v>21098</v>
          </cell>
          <cell r="O37">
            <v>1054.8999999999999</v>
          </cell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</row>
        <row r="38">
          <cell r="A38"/>
          <cell r="B38"/>
          <cell r="C38" t="str">
            <v>E010091</v>
          </cell>
          <cell r="D38" t="str">
            <v>35  ԿՎ  ուժային  մալուխ  ՊՎԿաՊ  1 X 400/35</v>
          </cell>
          <cell r="E38"/>
          <cell r="F38"/>
          <cell r="G38"/>
          <cell r="H38" t="str">
            <v>մ</v>
          </cell>
          <cell r="I38" t="str">
            <v>м</v>
          </cell>
          <cell r="J38"/>
          <cell r="K38"/>
          <cell r="L38">
            <v>50</v>
          </cell>
          <cell r="M38">
            <v>21.61</v>
          </cell>
          <cell r="N38">
            <v>21610</v>
          </cell>
          <cell r="O38">
            <v>1080.5</v>
          </cell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</row>
        <row r="39">
          <cell r="A39"/>
          <cell r="B39"/>
          <cell r="C39" t="str">
            <v>E010095</v>
          </cell>
          <cell r="D39" t="str">
            <v>35 ԿՎ ուժային մալուխ ПвБПг 3x150/25</v>
          </cell>
          <cell r="E39"/>
          <cell r="F39"/>
          <cell r="G39"/>
          <cell r="H39" t="str">
            <v>մ</v>
          </cell>
          <cell r="I39" t="str">
            <v>м</v>
          </cell>
          <cell r="J39"/>
          <cell r="K39"/>
          <cell r="L39">
            <v>50</v>
          </cell>
          <cell r="M39">
            <v>47</v>
          </cell>
          <cell r="N39">
            <v>47000</v>
          </cell>
          <cell r="O39">
            <v>2350</v>
          </cell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</row>
        <row r="40">
          <cell r="A40"/>
          <cell r="B40"/>
          <cell r="C40" t="str">
            <v>E010089</v>
          </cell>
          <cell r="D40" t="str">
            <v>35 կՎ ուժային մալուխ ПвП 3х240/50</v>
          </cell>
          <cell r="E40"/>
          <cell r="F40"/>
          <cell r="G40"/>
          <cell r="H40" t="str">
            <v>մ</v>
          </cell>
          <cell r="I40" t="str">
            <v>м</v>
          </cell>
          <cell r="J40"/>
          <cell r="K40"/>
          <cell r="L40">
            <v>1213</v>
          </cell>
          <cell r="M40">
            <v>126.65552000000001</v>
          </cell>
          <cell r="N40">
            <v>126655.52</v>
          </cell>
          <cell r="O40">
            <v>153633.14576000001</v>
          </cell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</row>
        <row r="41">
          <cell r="A41">
            <v>6</v>
          </cell>
          <cell r="B41">
            <v>5</v>
          </cell>
          <cell r="C41"/>
          <cell r="D41" t="str">
            <v>Ուժային մալուխներ  ԱՊվՊգ</v>
          </cell>
          <cell r="E41" t="str">
            <v>Силовые кабели АПвПг</v>
          </cell>
          <cell r="F41" t="str">
            <v>համաձայն տեխնիկական առաջադրանքի</v>
          </cell>
          <cell r="G41" t="str">
            <v>согласно техническому заданию</v>
          </cell>
          <cell r="H41" t="str">
            <v>մ</v>
          </cell>
          <cell r="I41" t="str">
            <v>м</v>
          </cell>
          <cell r="J41"/>
          <cell r="K41"/>
          <cell r="L41">
            <v>271902</v>
          </cell>
          <cell r="M41"/>
          <cell r="N41"/>
          <cell r="O41"/>
          <cell r="P41" t="str">
            <v>ԱԲՀ</v>
          </cell>
          <cell r="Q41" t="str">
            <v>ОЗП</v>
          </cell>
          <cell r="R41" t="str">
            <v>ԱԲՀ</v>
          </cell>
          <cell r="S41" t="str">
            <v>ОЗП</v>
          </cell>
          <cell r="T41"/>
          <cell r="U41"/>
          <cell r="V41" t="str">
            <v>Հունիս 2026</v>
          </cell>
          <cell r="W41" t="str">
            <v>Июнь 2026</v>
          </cell>
          <cell r="X41"/>
          <cell r="Y41" t="str">
            <v>Սեպտեմբեր 2026</v>
          </cell>
          <cell r="Z41" t="str">
            <v>Сентябрь 2026</v>
          </cell>
          <cell r="AA41"/>
          <cell r="AB41" t="str">
            <v>Դեկտեմբեր 2026</v>
          </cell>
          <cell r="AC41" t="str">
            <v>Декабрь 2026</v>
          </cell>
          <cell r="AD41"/>
          <cell r="AE41"/>
          <cell r="AF41">
            <v>4002085.8828199999</v>
          </cell>
          <cell r="AG41"/>
          <cell r="AH41"/>
          <cell r="AI41"/>
          <cell r="AJ41"/>
          <cell r="AK41"/>
          <cell r="AL41"/>
          <cell r="AM41"/>
          <cell r="AN41" t="str">
            <v>կ. 40</v>
          </cell>
          <cell r="AO41" t="str">
            <v>п. 40</v>
          </cell>
          <cell r="AP41"/>
          <cell r="AQ41"/>
        </row>
        <row r="42">
          <cell r="A42"/>
          <cell r="B42"/>
          <cell r="C42" t="str">
            <v>E010132</v>
          </cell>
          <cell r="D42" t="str">
            <v>10 կՎ ուժային մալուխ պլաստմասե մեկուսիչով ԱՊվՊգ 3*50</v>
          </cell>
          <cell r="E42"/>
          <cell r="F42"/>
          <cell r="G42"/>
          <cell r="H42" t="str">
            <v>մ</v>
          </cell>
          <cell r="I42" t="str">
            <v>м</v>
          </cell>
          <cell r="J42"/>
          <cell r="K42"/>
          <cell r="L42">
            <v>7437</v>
          </cell>
          <cell r="M42">
            <v>9.9666700000000006</v>
          </cell>
          <cell r="N42">
            <v>9966.67</v>
          </cell>
          <cell r="O42">
            <v>74122.124790000002</v>
          </cell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</row>
        <row r="43">
          <cell r="A43"/>
          <cell r="B43"/>
          <cell r="C43" t="str">
            <v>E010132</v>
          </cell>
          <cell r="D43" t="str">
            <v>Պոլիէթիլենային պատյանով կարված պոլիէթիլենային թաղանթով ուժային եռաջիղ մալուխ 10կՎ АПвПг 3х50/35</v>
          </cell>
          <cell r="E43"/>
          <cell r="F43"/>
          <cell r="G43"/>
          <cell r="H43"/>
          <cell r="I43" t="str">
            <v>м</v>
          </cell>
          <cell r="J43"/>
          <cell r="K43"/>
          <cell r="L43">
            <v>2200</v>
          </cell>
          <cell r="M43">
            <v>9.9499999999999993</v>
          </cell>
          <cell r="N43">
            <v>9950</v>
          </cell>
          <cell r="O43">
            <v>21890</v>
          </cell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</row>
        <row r="44">
          <cell r="A44"/>
          <cell r="B44"/>
          <cell r="C44" t="str">
            <v>E010142</v>
          </cell>
          <cell r="D44" t="str">
            <v>10 կՎ ուժային մալուխ պլաստմասե մեկուսիչով ԱՊվՊգ 3*70</v>
          </cell>
          <cell r="E44"/>
          <cell r="F44"/>
          <cell r="G44"/>
          <cell r="H44" t="str">
            <v>մ</v>
          </cell>
          <cell r="I44" t="str">
            <v>м</v>
          </cell>
          <cell r="J44"/>
          <cell r="K44"/>
          <cell r="L44">
            <v>17203</v>
          </cell>
          <cell r="M44">
            <v>11.66667</v>
          </cell>
          <cell r="N44">
            <v>11666.67</v>
          </cell>
          <cell r="O44">
            <v>200701.72401000001</v>
          </cell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</row>
        <row r="45">
          <cell r="A45"/>
          <cell r="B45"/>
          <cell r="C45" t="str">
            <v>E010152</v>
          </cell>
          <cell r="D45" t="str">
            <v>10 կՎ ուժային մալուխ պլաստմասե մեկուսիչով ԱՊվՊգ 3*95</v>
          </cell>
          <cell r="E45"/>
          <cell r="F45"/>
          <cell r="G45"/>
          <cell r="H45" t="str">
            <v>մ</v>
          </cell>
          <cell r="I45" t="str">
            <v>м</v>
          </cell>
          <cell r="J45"/>
          <cell r="K45"/>
          <cell r="L45">
            <v>36004</v>
          </cell>
          <cell r="M45">
            <v>12.775</v>
          </cell>
          <cell r="N45">
            <v>12775</v>
          </cell>
          <cell r="O45">
            <v>459951.10000000003</v>
          </cell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</row>
        <row r="46">
          <cell r="A46"/>
          <cell r="B46"/>
          <cell r="C46" t="str">
            <v>E010152</v>
          </cell>
          <cell r="D46" t="str">
            <v>Պոլիէթիլենային պատյանով կարված պոլիէթիլենային թաղանթով ուժային եռաջիղ մալուխ 10կՎ АПвПг 3х95/35</v>
          </cell>
          <cell r="E46"/>
          <cell r="F46"/>
          <cell r="G46"/>
          <cell r="H46"/>
          <cell r="I46" t="str">
            <v>м</v>
          </cell>
          <cell r="J46"/>
          <cell r="K46"/>
          <cell r="L46">
            <v>1750</v>
          </cell>
          <cell r="M46">
            <v>12.75</v>
          </cell>
          <cell r="N46">
            <v>12750</v>
          </cell>
          <cell r="O46">
            <v>22312.5</v>
          </cell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</row>
        <row r="47">
          <cell r="A47"/>
          <cell r="B47"/>
          <cell r="C47" t="str">
            <v>E010162</v>
          </cell>
          <cell r="D47" t="str">
            <v>10 կՎ ուժային մալուխ պլաստմասե մեկուսիչով ԱՊվՊգ 3*120</v>
          </cell>
          <cell r="E47"/>
          <cell r="F47"/>
          <cell r="G47"/>
          <cell r="H47" t="str">
            <v>մ</v>
          </cell>
          <cell r="I47" t="str">
            <v>м</v>
          </cell>
          <cell r="J47"/>
          <cell r="K47"/>
          <cell r="L47">
            <v>17658</v>
          </cell>
          <cell r="M47">
            <v>13.775</v>
          </cell>
          <cell r="N47">
            <v>13775</v>
          </cell>
          <cell r="O47">
            <v>243238.95</v>
          </cell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</row>
        <row r="48">
          <cell r="A48"/>
          <cell r="B48"/>
          <cell r="C48" t="str">
            <v>E010162</v>
          </cell>
          <cell r="D48" t="str">
            <v>Պոլիէթիլենային պատյանով կարված պոլիէթիլենային թաղանթով ուժային եռաջիղ մալուխ 10կՎ АПвПг 3х120/35</v>
          </cell>
          <cell r="E48"/>
          <cell r="F48"/>
          <cell r="G48"/>
          <cell r="H48" t="str">
            <v>մ</v>
          </cell>
          <cell r="I48" t="str">
            <v>м</v>
          </cell>
          <cell r="J48"/>
          <cell r="K48"/>
          <cell r="L48">
            <v>49000</v>
          </cell>
          <cell r="M48">
            <v>13.75</v>
          </cell>
          <cell r="N48">
            <v>13750</v>
          </cell>
          <cell r="O48">
            <v>673750</v>
          </cell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</row>
        <row r="49">
          <cell r="A49"/>
          <cell r="B49"/>
          <cell r="C49" t="str">
            <v>E010172</v>
          </cell>
          <cell r="D49" t="str">
            <v>10 կՎ ուժային մալուխ պլաստմասե մեկուսիչով ԱՊվՊգ 3*150</v>
          </cell>
          <cell r="E49"/>
          <cell r="F49"/>
          <cell r="G49"/>
          <cell r="H49" t="str">
            <v>մ</v>
          </cell>
          <cell r="I49" t="str">
            <v>м</v>
          </cell>
          <cell r="J49"/>
          <cell r="K49"/>
          <cell r="L49">
            <v>6799</v>
          </cell>
          <cell r="M49">
            <v>15.3</v>
          </cell>
          <cell r="N49">
            <v>15300</v>
          </cell>
          <cell r="O49">
            <v>104024.70000000001</v>
          </cell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</row>
        <row r="50">
          <cell r="A50"/>
          <cell r="B50"/>
          <cell r="C50" t="str">
            <v>E010179</v>
          </cell>
          <cell r="D50" t="str">
            <v>10 կՎ ուժային մալուխ պլաստմասե մեկուսիչով АПвПг 1x400/50մմ2</v>
          </cell>
          <cell r="E50"/>
          <cell r="F50"/>
          <cell r="G50"/>
          <cell r="H50" t="str">
            <v>մ</v>
          </cell>
          <cell r="I50" t="str">
            <v>м</v>
          </cell>
          <cell r="J50"/>
          <cell r="K50"/>
          <cell r="L50">
            <v>41000</v>
          </cell>
          <cell r="M50">
            <v>10.5</v>
          </cell>
          <cell r="N50">
            <v>10500</v>
          </cell>
          <cell r="O50">
            <v>430500</v>
          </cell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</row>
        <row r="51">
          <cell r="A51"/>
          <cell r="B51"/>
          <cell r="C51" t="str">
            <v>E010182</v>
          </cell>
          <cell r="D51" t="str">
            <v>10 կՎ ուժային մալուխ պլաստմասե մեկուսիչով ԱՊվՊգ 3*185</v>
          </cell>
          <cell r="E51"/>
          <cell r="F51"/>
          <cell r="G51"/>
          <cell r="H51" t="str">
            <v>մ</v>
          </cell>
          <cell r="I51" t="str">
            <v>м</v>
          </cell>
          <cell r="J51"/>
          <cell r="K51"/>
          <cell r="L51">
            <v>2700</v>
          </cell>
          <cell r="M51">
            <v>16.808330000000002</v>
          </cell>
          <cell r="N51">
            <v>16808.330000000002</v>
          </cell>
          <cell r="O51">
            <v>45382.491000000002</v>
          </cell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</row>
        <row r="52">
          <cell r="A52"/>
          <cell r="B52"/>
          <cell r="C52" t="str">
            <v>E010192</v>
          </cell>
          <cell r="D52" t="str">
            <v>10 կՎ ուժային մալուխ պլաստմասե մեկուսիչով ԱՊվՊգ 3*240</v>
          </cell>
          <cell r="E52"/>
          <cell r="F52"/>
          <cell r="G52"/>
          <cell r="H52" t="str">
            <v>մ</v>
          </cell>
          <cell r="I52" t="str">
            <v>м</v>
          </cell>
          <cell r="J52"/>
          <cell r="K52"/>
          <cell r="L52">
            <v>34873</v>
          </cell>
          <cell r="M52">
            <v>19.233330000000002</v>
          </cell>
          <cell r="N52">
            <v>19233.330000000002</v>
          </cell>
          <cell r="O52">
            <v>670723.91709000012</v>
          </cell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</row>
        <row r="53">
          <cell r="A53"/>
          <cell r="B53"/>
          <cell r="C53" t="str">
            <v>E010192</v>
          </cell>
          <cell r="D53" t="str">
            <v>Պոլիէթիլենային պատյանով կարված պոլիէթիլենային թաղանթով ուժային եռաջիղ մալուխ 10կՎ АПвПг 3х240/35</v>
          </cell>
          <cell r="E53"/>
          <cell r="F53"/>
          <cell r="G53"/>
          <cell r="H53" t="str">
            <v>մ</v>
          </cell>
          <cell r="I53" t="str">
            <v>м</v>
          </cell>
          <cell r="J53"/>
          <cell r="K53"/>
          <cell r="L53">
            <v>54650</v>
          </cell>
          <cell r="M53">
            <v>19.2</v>
          </cell>
          <cell r="N53">
            <v>19200</v>
          </cell>
          <cell r="O53">
            <v>1049280</v>
          </cell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</row>
        <row r="54">
          <cell r="A54"/>
          <cell r="B54"/>
          <cell r="C54" t="str">
            <v>E010575</v>
          </cell>
          <cell r="D54" t="str">
            <v>10 կՎ ուժային մալուխ АПвП -1x800/35 մմ2</v>
          </cell>
          <cell r="E54"/>
          <cell r="F54"/>
          <cell r="G54"/>
          <cell r="H54" t="str">
            <v>մ</v>
          </cell>
          <cell r="I54" t="str">
            <v>м</v>
          </cell>
          <cell r="J54"/>
          <cell r="K54"/>
          <cell r="L54">
            <v>461</v>
          </cell>
          <cell r="M54">
            <v>3.0002600000000004</v>
          </cell>
          <cell r="N54">
            <v>3000.26</v>
          </cell>
          <cell r="O54">
            <v>1383.1198600000002</v>
          </cell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</row>
        <row r="55">
          <cell r="A55"/>
          <cell r="B55"/>
          <cell r="C55" t="str">
            <v>E010584</v>
          </cell>
          <cell r="D55" t="str">
            <v>АПвП-10, 1x800/70 Ալյումինե ջղերով միաֆազ ուժային մալուխ</v>
          </cell>
          <cell r="E55"/>
          <cell r="F55"/>
          <cell r="G55"/>
          <cell r="H55" t="str">
            <v>մ</v>
          </cell>
          <cell r="I55" t="str">
            <v>м</v>
          </cell>
          <cell r="J55"/>
          <cell r="K55"/>
          <cell r="L55">
            <v>34</v>
          </cell>
          <cell r="M55">
            <v>17.523</v>
          </cell>
          <cell r="N55">
            <v>17523</v>
          </cell>
          <cell r="O55">
            <v>595.78200000000004</v>
          </cell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</row>
        <row r="56">
          <cell r="A56"/>
          <cell r="B56"/>
          <cell r="C56" t="str">
            <v>E011074</v>
          </cell>
          <cell r="D56" t="str">
            <v>6 կՎ ուժային մալուխ պլաստմասե մեկուսիչով АПвП - 6  3x35/35</v>
          </cell>
          <cell r="E56"/>
          <cell r="F56"/>
          <cell r="G56"/>
          <cell r="H56" t="str">
            <v>մ</v>
          </cell>
          <cell r="I56" t="str">
            <v>м</v>
          </cell>
          <cell r="J56"/>
          <cell r="K56"/>
          <cell r="L56">
            <v>41</v>
          </cell>
          <cell r="M56">
            <v>8.3092699999999997</v>
          </cell>
          <cell r="N56">
            <v>8309.27</v>
          </cell>
          <cell r="O56">
            <v>340.68007</v>
          </cell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</row>
        <row r="57">
          <cell r="A57"/>
          <cell r="B57"/>
          <cell r="C57" t="str">
            <v>E011076</v>
          </cell>
          <cell r="D57" t="str">
            <v>ПвП-6000 1x800/50մմ2 պղնձե միաջիղ ուժային մալուխ</v>
          </cell>
          <cell r="E57"/>
          <cell r="F57"/>
          <cell r="G57"/>
          <cell r="H57" t="str">
            <v>մ</v>
          </cell>
          <cell r="I57" t="str">
            <v>м</v>
          </cell>
          <cell r="J57"/>
          <cell r="K57"/>
          <cell r="L57">
            <v>92</v>
          </cell>
          <cell r="M57">
            <v>42.269500000000001</v>
          </cell>
          <cell r="N57">
            <v>42269.5</v>
          </cell>
          <cell r="O57">
            <v>3888.7939999999999</v>
          </cell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</row>
        <row r="58">
          <cell r="A58">
            <v>7</v>
          </cell>
          <cell r="B58">
            <v>6</v>
          </cell>
          <cell r="C58"/>
          <cell r="D58" t="str">
            <v>Մեկուսացված հաղորդալար ՍԻՊ</v>
          </cell>
          <cell r="E58" t="str">
            <v>Изолированный провод СИП</v>
          </cell>
          <cell r="F58" t="str">
            <v>համաձայն տեխնիկական առաջադրանքի</v>
          </cell>
          <cell r="G58" t="str">
            <v>согласно техническому заданию</v>
          </cell>
          <cell r="H58" t="str">
            <v>մ</v>
          </cell>
          <cell r="I58" t="str">
            <v>м</v>
          </cell>
          <cell r="J58"/>
          <cell r="K58"/>
          <cell r="L58">
            <v>1963817</v>
          </cell>
          <cell r="M58"/>
          <cell r="N58"/>
          <cell r="O58"/>
          <cell r="P58" t="str">
            <v>ԱԲՀ</v>
          </cell>
          <cell r="Q58" t="str">
            <v>ОЗП</v>
          </cell>
          <cell r="R58" t="str">
            <v>ԱԲՀ</v>
          </cell>
          <cell r="S58" t="str">
            <v>ОЗП</v>
          </cell>
          <cell r="T58"/>
          <cell r="U58"/>
          <cell r="V58" t="str">
            <v>Հունիս 2026</v>
          </cell>
          <cell r="W58" t="str">
            <v>Июнь 2026</v>
          </cell>
          <cell r="X58"/>
          <cell r="Y58" t="str">
            <v>Մարտ 2026</v>
          </cell>
          <cell r="Z58" t="str">
            <v>Март 2026</v>
          </cell>
          <cell r="AA58"/>
          <cell r="AB58" t="str">
            <v>Նոյեմբեր 2026</v>
          </cell>
          <cell r="AC58" t="str">
            <v>Ноябрь 2026</v>
          </cell>
          <cell r="AD58"/>
          <cell r="AE58"/>
          <cell r="AF58">
            <v>1356175.5049999999</v>
          </cell>
          <cell r="AG58"/>
          <cell r="AH58"/>
          <cell r="AI58"/>
          <cell r="AJ58"/>
          <cell r="AK58"/>
          <cell r="AL58"/>
          <cell r="AM58"/>
          <cell r="AN58" t="str">
            <v>կ. 40</v>
          </cell>
          <cell r="AO58" t="str">
            <v>п. 40</v>
          </cell>
          <cell r="AP58"/>
          <cell r="AQ58"/>
        </row>
        <row r="59">
          <cell r="A59"/>
          <cell r="B59"/>
          <cell r="C59" t="str">
            <v>E030780</v>
          </cell>
          <cell r="D59" t="str">
            <v>Մեկուսացված հաղորդալար ՍԻՊ-3x50+54.6</v>
          </cell>
          <cell r="E59"/>
          <cell r="F59"/>
          <cell r="G59"/>
          <cell r="H59" t="str">
            <v>մ</v>
          </cell>
          <cell r="I59" t="str">
            <v>м</v>
          </cell>
          <cell r="J59"/>
          <cell r="K59"/>
          <cell r="L59">
            <v>3000</v>
          </cell>
          <cell r="M59">
            <v>1.2</v>
          </cell>
          <cell r="N59">
            <v>1200</v>
          </cell>
          <cell r="O59">
            <v>3600</v>
          </cell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</row>
        <row r="60">
          <cell r="A60"/>
          <cell r="B60"/>
          <cell r="C60" t="str">
            <v>E030811</v>
          </cell>
          <cell r="D60" t="str">
            <v>Մեկուսացված հաղորդալար ՍԻՊ-3 1*70</v>
          </cell>
          <cell r="E60"/>
          <cell r="F60"/>
          <cell r="G60"/>
          <cell r="H60" t="str">
            <v>մ</v>
          </cell>
          <cell r="I60" t="str">
            <v>м</v>
          </cell>
          <cell r="J60"/>
          <cell r="K60"/>
          <cell r="L60">
            <v>27000</v>
          </cell>
          <cell r="M60">
            <v>0.83499999999999996</v>
          </cell>
          <cell r="N60">
            <v>835</v>
          </cell>
          <cell r="O60">
            <v>22545</v>
          </cell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</row>
        <row r="61">
          <cell r="A61"/>
          <cell r="B61"/>
          <cell r="C61" t="str">
            <v>E030811</v>
          </cell>
          <cell r="D61" t="str">
            <v>Մեկուսացված հաղորդալար ՍԻՊ-3 1*70</v>
          </cell>
          <cell r="E61"/>
          <cell r="F61"/>
          <cell r="G61"/>
          <cell r="H61" t="str">
            <v>մ</v>
          </cell>
          <cell r="I61" t="str">
            <v>м</v>
          </cell>
          <cell r="J61"/>
          <cell r="K61"/>
          <cell r="L61">
            <v>73450</v>
          </cell>
          <cell r="M61">
            <v>0.84199999999999997</v>
          </cell>
          <cell r="N61">
            <v>842</v>
          </cell>
          <cell r="O61">
            <v>61844.9</v>
          </cell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</row>
        <row r="62">
          <cell r="A62"/>
          <cell r="B62"/>
          <cell r="C62" t="str">
            <v>E030790</v>
          </cell>
          <cell r="D62" t="str">
            <v>Մեկուսացված հաղորդալար ՍԻՊ-3x70+54.6</v>
          </cell>
          <cell r="E62"/>
          <cell r="F62" t="str">
            <v>ГОСТ 31946-2014</v>
          </cell>
          <cell r="G62"/>
          <cell r="H62" t="str">
            <v>մ</v>
          </cell>
          <cell r="I62" t="str">
            <v>м</v>
          </cell>
          <cell r="J62"/>
          <cell r="K62"/>
          <cell r="L62">
            <v>3500</v>
          </cell>
          <cell r="M62">
            <v>2.9083299999999999</v>
          </cell>
          <cell r="N62">
            <v>2908.33</v>
          </cell>
          <cell r="O62">
            <v>10179.154999999999</v>
          </cell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</row>
        <row r="63">
          <cell r="A63"/>
          <cell r="B63"/>
          <cell r="C63" t="str">
            <v>E030796</v>
          </cell>
          <cell r="D63" t="str">
            <v>10կվ մեկուսացված հաղորդալար ՍԻՊ-3 1*35</v>
          </cell>
          <cell r="E63"/>
          <cell r="F63"/>
          <cell r="G63"/>
          <cell r="H63" t="str">
            <v>մ</v>
          </cell>
          <cell r="I63" t="str">
            <v>м</v>
          </cell>
          <cell r="J63"/>
          <cell r="K63"/>
          <cell r="L63">
            <v>58300</v>
          </cell>
          <cell r="M63">
            <v>0.495</v>
          </cell>
          <cell r="N63">
            <v>495</v>
          </cell>
          <cell r="O63">
            <v>28858.5</v>
          </cell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</row>
        <row r="64">
          <cell r="A64"/>
          <cell r="B64"/>
          <cell r="C64" t="str">
            <v>E030796</v>
          </cell>
          <cell r="D64" t="str">
            <v>10կվ մեկուսացված հաղորդալար ՍԻՊ-3 1*35</v>
          </cell>
          <cell r="E64"/>
          <cell r="F64"/>
          <cell r="G64"/>
          <cell r="H64" t="str">
            <v>մ</v>
          </cell>
          <cell r="I64" t="str">
            <v>м</v>
          </cell>
          <cell r="J64"/>
          <cell r="K64"/>
          <cell r="L64">
            <v>24380</v>
          </cell>
          <cell r="M64">
            <v>0.5</v>
          </cell>
          <cell r="N64">
            <v>500</v>
          </cell>
          <cell r="O64">
            <v>12190</v>
          </cell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</row>
        <row r="65">
          <cell r="A65"/>
          <cell r="B65"/>
          <cell r="C65" t="str">
            <v>E030797</v>
          </cell>
          <cell r="D65" t="str">
            <v>10կվ մեկուսացված հաղորդալար ՍԻՊ-3 1*50</v>
          </cell>
          <cell r="E65"/>
          <cell r="F65"/>
          <cell r="G65"/>
          <cell r="H65" t="str">
            <v>մ</v>
          </cell>
          <cell r="I65" t="str">
            <v>м</v>
          </cell>
          <cell r="J65"/>
          <cell r="K65"/>
          <cell r="L65">
            <v>464000</v>
          </cell>
          <cell r="M65">
            <v>0.69499999999999995</v>
          </cell>
          <cell r="N65">
            <v>695</v>
          </cell>
          <cell r="O65">
            <v>322480</v>
          </cell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</row>
        <row r="66">
          <cell r="A66"/>
          <cell r="B66"/>
          <cell r="C66" t="str">
            <v>E030797</v>
          </cell>
          <cell r="D66" t="str">
            <v>10կվ մեկուսացված հաղորդալար ՍԻՊ-3 1*50</v>
          </cell>
          <cell r="E66"/>
          <cell r="F66" t="str">
            <v>ГОСТ 31946-2012</v>
          </cell>
          <cell r="G66"/>
          <cell r="H66" t="str">
            <v>մ</v>
          </cell>
          <cell r="I66" t="str">
            <v>м</v>
          </cell>
          <cell r="J66"/>
          <cell r="K66"/>
          <cell r="L66">
            <v>1242881</v>
          </cell>
          <cell r="M66">
            <v>0.7</v>
          </cell>
          <cell r="N66">
            <v>700</v>
          </cell>
          <cell r="O66">
            <v>870016.7</v>
          </cell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</row>
        <row r="67">
          <cell r="A67"/>
          <cell r="B67"/>
          <cell r="C67" t="str">
            <v>E030798</v>
          </cell>
          <cell r="D67" t="str">
            <v>Մեկուսացված  հաղորդալար  ՍԻՊ-3*16+25</v>
          </cell>
          <cell r="E67"/>
          <cell r="F67"/>
          <cell r="G67"/>
          <cell r="H67" t="str">
            <v>մ</v>
          </cell>
          <cell r="I67" t="str">
            <v>м</v>
          </cell>
          <cell r="J67"/>
          <cell r="K67"/>
          <cell r="L67">
            <v>5000</v>
          </cell>
          <cell r="M67">
            <v>0.81667000000000001</v>
          </cell>
          <cell r="N67">
            <v>816.67</v>
          </cell>
          <cell r="O67">
            <v>4083.35</v>
          </cell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</row>
        <row r="68">
          <cell r="A68"/>
          <cell r="B68"/>
          <cell r="C68" t="str">
            <v>E030760</v>
          </cell>
          <cell r="D68" t="str">
            <v>Մեկուսացված հաղորդալար ՍԻՊ-3x25+54.6</v>
          </cell>
          <cell r="E68"/>
          <cell r="F68" t="str">
            <v>ГОСТ-6323-79</v>
          </cell>
          <cell r="G68"/>
          <cell r="H68" t="str">
            <v>մ</v>
          </cell>
          <cell r="I68" t="str">
            <v>м</v>
          </cell>
          <cell r="J68"/>
          <cell r="K68"/>
          <cell r="L68">
            <v>2500</v>
          </cell>
          <cell r="M68">
            <v>0.8</v>
          </cell>
          <cell r="N68">
            <v>800</v>
          </cell>
          <cell r="O68">
            <v>2000</v>
          </cell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</row>
        <row r="69">
          <cell r="A69"/>
          <cell r="B69"/>
          <cell r="C69" t="str">
            <v>E030770</v>
          </cell>
          <cell r="D69" t="str">
            <v>Մեկուսացված հաղորդալար ՍԻՊ-3x35+54.6</v>
          </cell>
          <cell r="E69"/>
          <cell r="F69" t="str">
            <v>ГОСТ-6323-79</v>
          </cell>
          <cell r="G69"/>
          <cell r="H69" t="str">
            <v>մ</v>
          </cell>
          <cell r="I69" t="str">
            <v>м</v>
          </cell>
          <cell r="J69"/>
          <cell r="K69"/>
          <cell r="L69">
            <v>3000</v>
          </cell>
          <cell r="M69">
            <v>0.97</v>
          </cell>
          <cell r="N69">
            <v>970</v>
          </cell>
          <cell r="O69">
            <v>2910</v>
          </cell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</row>
        <row r="70">
          <cell r="A70"/>
          <cell r="B70"/>
          <cell r="C70" t="str">
            <v>E030812</v>
          </cell>
          <cell r="D70" t="str">
            <v>Մեկուսացված հաղորդալար ՍԻՊ 4  2*16</v>
          </cell>
          <cell r="E70"/>
          <cell r="F70"/>
          <cell r="G70"/>
          <cell r="H70" t="str">
            <v>մ</v>
          </cell>
          <cell r="I70" t="str">
            <v>м</v>
          </cell>
          <cell r="J70"/>
          <cell r="K70"/>
          <cell r="L70">
            <v>10000</v>
          </cell>
          <cell r="M70">
            <v>0.23</v>
          </cell>
          <cell r="N70">
            <v>230</v>
          </cell>
          <cell r="O70">
            <v>2300</v>
          </cell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</row>
        <row r="71">
          <cell r="A71"/>
          <cell r="B71"/>
          <cell r="C71" t="str">
            <v>E030813</v>
          </cell>
          <cell r="D71" t="str">
            <v>Մեկուսացված հաղորդալար ՍԻՊ 4  2*25</v>
          </cell>
          <cell r="E71"/>
          <cell r="F71"/>
          <cell r="G71"/>
          <cell r="H71" t="str">
            <v>մ</v>
          </cell>
          <cell r="I71" t="str">
            <v>м</v>
          </cell>
          <cell r="J71"/>
          <cell r="K71"/>
          <cell r="L71">
            <v>1185</v>
          </cell>
          <cell r="M71">
            <v>0.52500000000000002</v>
          </cell>
          <cell r="N71">
            <v>525</v>
          </cell>
          <cell r="O71">
            <v>622.125</v>
          </cell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</row>
        <row r="72">
          <cell r="A72"/>
          <cell r="B72"/>
          <cell r="C72" t="str">
            <v>E030818</v>
          </cell>
          <cell r="D72" t="str">
            <v>Մեկուսացված հազորդալար ՍԻՊ 4  2*10</v>
          </cell>
          <cell r="E72"/>
          <cell r="F72"/>
          <cell r="G72"/>
          <cell r="H72" t="str">
            <v>մ</v>
          </cell>
          <cell r="I72" t="str">
            <v>м</v>
          </cell>
          <cell r="J72"/>
          <cell r="K72"/>
          <cell r="L72">
            <v>45621</v>
          </cell>
          <cell r="M72">
            <v>0.27500000000000002</v>
          </cell>
          <cell r="N72">
            <v>275</v>
          </cell>
          <cell r="O72">
            <v>12545.775000000001</v>
          </cell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</row>
        <row r="73">
          <cell r="A73">
            <v>8</v>
          </cell>
          <cell r="B73">
            <v>7</v>
          </cell>
          <cell r="C73"/>
          <cell r="D73" t="str">
            <v>ԱՍ Մերկ հաղորդալարեր</v>
          </cell>
          <cell r="E73" t="str">
            <v>Неизолированный провод А, АС</v>
          </cell>
          <cell r="F73" t="str">
            <v>համաձայն տեխնիկական առաջադրանքի</v>
          </cell>
          <cell r="G73" t="str">
            <v>согласно техническому заданию</v>
          </cell>
          <cell r="H73" t="str">
            <v>մ</v>
          </cell>
          <cell r="I73" t="str">
            <v>м</v>
          </cell>
          <cell r="J73"/>
          <cell r="K73"/>
          <cell r="L73">
            <v>95000</v>
          </cell>
          <cell r="M73"/>
          <cell r="N73"/>
          <cell r="O73"/>
          <cell r="P73" t="str">
            <v>ԱԲՀ</v>
          </cell>
          <cell r="Q73" t="str">
            <v>ОЗП</v>
          </cell>
          <cell r="R73" t="str">
            <v>ԱԲՀ</v>
          </cell>
          <cell r="S73" t="str">
            <v>ОЗП</v>
          </cell>
          <cell r="T73"/>
          <cell r="U73"/>
          <cell r="V73" t="str">
            <v>Հունիս 2026</v>
          </cell>
          <cell r="W73" t="str">
            <v>Июнь 2026</v>
          </cell>
          <cell r="X73"/>
          <cell r="Y73" t="str">
            <v>Հուլիս 2026</v>
          </cell>
          <cell r="Z73" t="str">
            <v>Июль 2026</v>
          </cell>
          <cell r="AA73"/>
          <cell r="AB73" t="str">
            <v>Նոյեմբեր 2026</v>
          </cell>
          <cell r="AC73" t="str">
            <v>Ноябрь 2026</v>
          </cell>
          <cell r="AD73"/>
          <cell r="AE73"/>
          <cell r="AF73">
            <v>44756.65</v>
          </cell>
          <cell r="AG73"/>
          <cell r="AH73"/>
          <cell r="AI73">
            <v>0</v>
          </cell>
          <cell r="AJ73">
            <v>0</v>
          </cell>
          <cell r="AK73">
            <v>0</v>
          </cell>
          <cell r="AL73"/>
          <cell r="AM73"/>
          <cell r="AN73" t="str">
            <v>կ. 40</v>
          </cell>
          <cell r="AO73" t="str">
            <v>п. 40</v>
          </cell>
          <cell r="AP73"/>
          <cell r="AQ73"/>
        </row>
        <row r="74">
          <cell r="A74"/>
          <cell r="B74"/>
          <cell r="C74" t="str">
            <v>E030271</v>
          </cell>
          <cell r="D74" t="str">
            <v>Մերկ հաղորդալար ԱՍ 35</v>
          </cell>
          <cell r="E74"/>
          <cell r="F74"/>
          <cell r="G74"/>
          <cell r="H74" t="str">
            <v>մ</v>
          </cell>
          <cell r="I74" t="str">
            <v>м</v>
          </cell>
          <cell r="J74"/>
          <cell r="K74"/>
          <cell r="L74">
            <v>5000</v>
          </cell>
          <cell r="M74">
            <v>0.38333</v>
          </cell>
          <cell r="N74">
            <v>383.33</v>
          </cell>
          <cell r="O74">
            <v>1916.65</v>
          </cell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</row>
        <row r="75">
          <cell r="A75"/>
          <cell r="B75"/>
          <cell r="C75" t="str">
            <v>E030291</v>
          </cell>
          <cell r="D75" t="str">
            <v>Մերկ հաղորդալար ԱՍ 50</v>
          </cell>
          <cell r="E75"/>
          <cell r="F75"/>
          <cell r="G75"/>
          <cell r="H75" t="str">
            <v>մ</v>
          </cell>
          <cell r="I75" t="str">
            <v>м</v>
          </cell>
          <cell r="J75"/>
          <cell r="K75"/>
          <cell r="L75">
            <v>90000</v>
          </cell>
          <cell r="M75">
            <v>0.47599999999999998</v>
          </cell>
          <cell r="N75">
            <v>476</v>
          </cell>
          <cell r="O75">
            <v>42840</v>
          </cell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</row>
        <row r="76">
          <cell r="A76">
            <v>9</v>
          </cell>
          <cell r="B76">
            <v>1</v>
          </cell>
          <cell r="C76"/>
          <cell r="D76" t="str">
            <v xml:space="preserve">Կցորդիչներ ՍՏՊ, ԿՆՏՊ, ԿՎՏՊ, SMOE,  POLT, POLJ, TRAJ և այլն   </v>
          </cell>
          <cell r="E76" t="str">
            <v>Муфты СТП, КНТП, КВТП, SMOE, POLT, POLJ, TRAJ и пр.</v>
          </cell>
          <cell r="F76" t="str">
            <v>համաձայն տեխնիկական առաջադրանքի</v>
          </cell>
          <cell r="G76" t="str">
            <v>согласно техническому заданию</v>
          </cell>
          <cell r="H76" t="str">
            <v>հատ</v>
          </cell>
          <cell r="I76" t="str">
            <v>шт.</v>
          </cell>
          <cell r="J76"/>
          <cell r="K76"/>
          <cell r="L76">
            <v>11275</v>
          </cell>
          <cell r="M76"/>
          <cell r="N76"/>
          <cell r="O76"/>
          <cell r="P76" t="str">
            <v>ԱԲՀ</v>
          </cell>
          <cell r="Q76" t="str">
            <v>ОЗП</v>
          </cell>
          <cell r="R76" t="str">
            <v>ԱԲՀ</v>
          </cell>
          <cell r="S76" t="str">
            <v>ОЗП</v>
          </cell>
          <cell r="T76"/>
          <cell r="U76"/>
          <cell r="V76" t="str">
            <v>Փետրվար 2026</v>
          </cell>
          <cell r="W76" t="str">
            <v>Февраль 2026</v>
          </cell>
          <cell r="X76"/>
          <cell r="Y76" t="str">
            <v>Մարտ 2026</v>
          </cell>
          <cell r="Z76" t="str">
            <v>Март 2026</v>
          </cell>
          <cell r="AA76"/>
          <cell r="AB76" t="str">
            <v>Դեկտեմբեր 2026</v>
          </cell>
          <cell r="AC76" t="str">
            <v>Декабрь 2026</v>
          </cell>
          <cell r="AD76"/>
          <cell r="AE76"/>
          <cell r="AF76">
            <v>475709.52349999995</v>
          </cell>
          <cell r="AG76"/>
          <cell r="AH76"/>
          <cell r="AI76"/>
          <cell r="AJ76"/>
          <cell r="AK76"/>
          <cell r="AL76"/>
          <cell r="AM76"/>
          <cell r="AN76" t="str">
            <v>կ. 40</v>
          </cell>
          <cell r="AO76" t="str">
            <v>п. 40</v>
          </cell>
          <cell r="AP76"/>
          <cell r="AQ76"/>
        </row>
        <row r="77">
          <cell r="A77"/>
          <cell r="B77"/>
          <cell r="C77" t="str">
            <v>E020194</v>
          </cell>
          <cell r="D77" t="str">
            <v>35կՎ միացնող կցորդիչ միաջիղ POLJ-42/3x120-240</v>
          </cell>
          <cell r="E77"/>
          <cell r="F77"/>
          <cell r="G77"/>
          <cell r="H77" t="str">
            <v>հատ</v>
          </cell>
          <cell r="I77" t="str">
            <v>шт.</v>
          </cell>
          <cell r="J77"/>
          <cell r="K77"/>
          <cell r="L77">
            <v>10</v>
          </cell>
          <cell r="M77">
            <v>167</v>
          </cell>
          <cell r="N77">
            <v>167000</v>
          </cell>
          <cell r="O77">
            <v>1670</v>
          </cell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</row>
        <row r="78">
          <cell r="A78"/>
          <cell r="B78"/>
          <cell r="C78" t="str">
            <v>E020197</v>
          </cell>
          <cell r="D78" t="str">
            <v>35կՎ ծայրային կցորդիչ  POLT-42E/3X1-H4-L16</v>
          </cell>
          <cell r="E78"/>
          <cell r="F78"/>
          <cell r="G78"/>
          <cell r="H78" t="str">
            <v>հատ</v>
          </cell>
          <cell r="I78" t="str">
            <v>шт.</v>
          </cell>
          <cell r="J78"/>
          <cell r="K78"/>
          <cell r="L78">
            <v>6</v>
          </cell>
          <cell r="M78">
            <v>89.4</v>
          </cell>
          <cell r="N78">
            <v>89400</v>
          </cell>
          <cell r="O78">
            <v>536.40000000000009</v>
          </cell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  <cell r="AQ78"/>
        </row>
        <row r="79">
          <cell r="A79"/>
          <cell r="B79"/>
          <cell r="C79" t="str">
            <v>E020198</v>
          </cell>
          <cell r="D79" t="str">
            <v xml:space="preserve">35կՎ ծայրային կցորդիչ  POLT-42E/3XO-H4-L16 </v>
          </cell>
          <cell r="E79"/>
          <cell r="F79"/>
          <cell r="G79"/>
          <cell r="H79" t="str">
            <v>հատ</v>
          </cell>
          <cell r="I79" t="str">
            <v>шт.</v>
          </cell>
          <cell r="J79"/>
          <cell r="K79"/>
          <cell r="L79">
            <v>2</v>
          </cell>
          <cell r="M79">
            <v>134</v>
          </cell>
          <cell r="N79">
            <v>134000</v>
          </cell>
          <cell r="O79">
            <v>268</v>
          </cell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  <cell r="AQ79"/>
        </row>
        <row r="80">
          <cell r="A80"/>
          <cell r="B80"/>
          <cell r="C80" t="str">
            <v>E020266</v>
          </cell>
          <cell r="D80" t="str">
            <v>Միացնող կցորդիչ 10 կՎ  POLJ-12/1x240-400</v>
          </cell>
          <cell r="E80"/>
          <cell r="F80"/>
          <cell r="G80"/>
          <cell r="H80" t="str">
            <v>հատ</v>
          </cell>
          <cell r="I80" t="str">
            <v>шт.</v>
          </cell>
          <cell r="J80"/>
          <cell r="K80"/>
          <cell r="L80">
            <v>280</v>
          </cell>
          <cell r="M80">
            <v>155</v>
          </cell>
          <cell r="N80">
            <v>155000</v>
          </cell>
          <cell r="O80">
            <v>43400</v>
          </cell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</row>
        <row r="81">
          <cell r="A81"/>
          <cell r="B81"/>
          <cell r="C81" t="str">
            <v>E020605</v>
          </cell>
          <cell r="D81" t="str">
            <v>POLT-12F/1XO-L20B ջերմանստեցվող արտաքին տեղադ. 10կՎ ծայրային կցորդիչ</v>
          </cell>
          <cell r="E81"/>
          <cell r="F81"/>
          <cell r="G81"/>
          <cell r="H81" t="str">
            <v>հատ</v>
          </cell>
          <cell r="I81" t="str">
            <v>шт.</v>
          </cell>
          <cell r="J81"/>
          <cell r="K81"/>
          <cell r="L81">
            <v>6</v>
          </cell>
          <cell r="M81">
            <v>50.887</v>
          </cell>
          <cell r="N81">
            <v>50887</v>
          </cell>
          <cell r="O81">
            <v>305.322</v>
          </cell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</row>
        <row r="82">
          <cell r="A82"/>
          <cell r="B82"/>
          <cell r="C82" t="str">
            <v>E021011</v>
          </cell>
          <cell r="D82" t="str">
            <v>10 կՎ Փոխարկիչ կցորդիչ SMOE- 64132 (70-120)</v>
          </cell>
          <cell r="E82"/>
          <cell r="F82"/>
          <cell r="G82"/>
          <cell r="H82" t="str">
            <v>հատ</v>
          </cell>
          <cell r="I82" t="str">
            <v>шт.</v>
          </cell>
          <cell r="J82"/>
          <cell r="K82"/>
          <cell r="L82">
            <v>31</v>
          </cell>
          <cell r="M82">
            <v>152.66749999999999</v>
          </cell>
          <cell r="N82">
            <v>152667.5</v>
          </cell>
          <cell r="O82">
            <v>4732.6925000000001</v>
          </cell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</row>
        <row r="83">
          <cell r="A83"/>
          <cell r="B83"/>
          <cell r="C83" t="str">
            <v>E021048</v>
          </cell>
          <cell r="D83" t="str">
            <v>6 կՎ ներքին տեղակայման ծայրային կցորդիչ POLT-12F/1XI-L20B</v>
          </cell>
          <cell r="E83"/>
          <cell r="F83"/>
          <cell r="G83"/>
          <cell r="H83" t="str">
            <v>հատ</v>
          </cell>
          <cell r="I83" t="str">
            <v>шт.</v>
          </cell>
          <cell r="J83"/>
          <cell r="K83"/>
          <cell r="L83">
            <v>48</v>
          </cell>
          <cell r="M83">
            <v>158.827</v>
          </cell>
          <cell r="N83">
            <v>158827</v>
          </cell>
          <cell r="O83">
            <v>7623.6959999999999</v>
          </cell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</row>
        <row r="84">
          <cell r="A84"/>
          <cell r="B84"/>
          <cell r="C84" t="str">
            <v>E020307</v>
          </cell>
          <cell r="D84" t="str">
            <v>Արտաքին ջերմանստեցվող կցորդիչ պլաստմասե մեկուսացմամբ մալուխների համար 10 կՎ  3ՊԿՆՏպՆ  10-70/120</v>
          </cell>
          <cell r="E84"/>
          <cell r="F84"/>
          <cell r="G84"/>
          <cell r="H84" t="str">
            <v>հատ</v>
          </cell>
          <cell r="I84" t="str">
            <v>шт.</v>
          </cell>
          <cell r="J84"/>
          <cell r="K84"/>
          <cell r="L84">
            <v>7</v>
          </cell>
          <cell r="M84">
            <v>45.9</v>
          </cell>
          <cell r="N84">
            <v>45900</v>
          </cell>
          <cell r="O84">
            <v>321.3</v>
          </cell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</row>
        <row r="85">
          <cell r="A85"/>
          <cell r="B85"/>
          <cell r="C85" t="str">
            <v>E020510</v>
          </cell>
          <cell r="D85" t="str">
            <v>6(10) կՎ ծայրային կցորդիչ ԿՆտպ 10-150/240</v>
          </cell>
          <cell r="E85"/>
          <cell r="F85"/>
          <cell r="G85"/>
          <cell r="H85" t="str">
            <v>հատ</v>
          </cell>
          <cell r="I85" t="str">
            <v>шт.</v>
          </cell>
          <cell r="J85"/>
          <cell r="K85"/>
          <cell r="L85">
            <v>176</v>
          </cell>
          <cell r="M85">
            <v>42.1</v>
          </cell>
          <cell r="N85">
            <v>42100</v>
          </cell>
          <cell r="O85">
            <v>7409.6</v>
          </cell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</row>
        <row r="86">
          <cell r="A86"/>
          <cell r="B86"/>
          <cell r="C86" t="str">
            <v>E020521</v>
          </cell>
          <cell r="D86" t="str">
            <v xml:space="preserve">Ներքին տեղադրման ջերմանստեցվող կցորդիչ պլաստմասե մեկուսացմամբ մալուխների համար 3ПКВТп-10-25/50 </v>
          </cell>
          <cell r="E86"/>
          <cell r="F86"/>
          <cell r="G86"/>
          <cell r="H86" t="str">
            <v>հատ</v>
          </cell>
          <cell r="I86" t="str">
            <v>шт.</v>
          </cell>
          <cell r="J86"/>
          <cell r="K86"/>
          <cell r="L86">
            <v>6</v>
          </cell>
          <cell r="M86">
            <v>40.476999999999997</v>
          </cell>
          <cell r="N86">
            <v>40477</v>
          </cell>
          <cell r="O86">
            <v>242.86199999999997</v>
          </cell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</row>
        <row r="87">
          <cell r="A87"/>
          <cell r="B87"/>
          <cell r="C87" t="str">
            <v>E020295</v>
          </cell>
          <cell r="D87" t="str">
            <v>Միացնող ջերմանստեցվող կցորդիչ  պլաստմասե մեկուսացմամբ մալուխների համար    10 կՎ 3ՊՍՏպ  10-25/50</v>
          </cell>
          <cell r="E87"/>
          <cell r="F87"/>
          <cell r="G87"/>
          <cell r="H87" t="str">
            <v>հատ</v>
          </cell>
          <cell r="I87" t="str">
            <v>шт.</v>
          </cell>
          <cell r="J87"/>
          <cell r="K87"/>
          <cell r="L87">
            <v>207</v>
          </cell>
          <cell r="M87">
            <v>86.418000000000006</v>
          </cell>
          <cell r="N87">
            <v>86418</v>
          </cell>
          <cell r="O87">
            <v>17888.526000000002</v>
          </cell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</row>
        <row r="88">
          <cell r="A88"/>
          <cell r="B88"/>
          <cell r="C88" t="str">
            <v>E020308</v>
          </cell>
          <cell r="D88" t="str">
            <v>Միացնող ջերմանստեցվող կցորդիչ  պլաստմասե մեկուսացմամբ մալուխների համար    10 կՎ 3ՊՍՏպ  10-70/120</v>
          </cell>
          <cell r="E88"/>
          <cell r="F88"/>
          <cell r="G88"/>
          <cell r="H88" t="str">
            <v>հատ</v>
          </cell>
          <cell r="I88" t="str">
            <v>шт.</v>
          </cell>
          <cell r="J88"/>
          <cell r="K88"/>
          <cell r="L88">
            <v>1257</v>
          </cell>
          <cell r="M88">
            <v>74</v>
          </cell>
          <cell r="N88">
            <v>74000</v>
          </cell>
          <cell r="O88">
            <v>93018</v>
          </cell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</row>
        <row r="89">
          <cell r="A89"/>
          <cell r="B89"/>
          <cell r="C89" t="str">
            <v>E020309</v>
          </cell>
          <cell r="D89" t="str">
            <v>Միացնող ջերմանստեցվող կցորդիչ  պլաստմասե մեկուսացմամբ մալուխների համար 10 կՎ  3ՊՍՏպ  10-150/240</v>
          </cell>
          <cell r="E89"/>
          <cell r="F89"/>
          <cell r="G89"/>
          <cell r="H89" t="str">
            <v>հատ</v>
          </cell>
          <cell r="I89" t="str">
            <v>шт.</v>
          </cell>
          <cell r="J89"/>
          <cell r="K89"/>
          <cell r="L89">
            <v>576</v>
          </cell>
          <cell r="M89">
            <v>84</v>
          </cell>
          <cell r="N89">
            <v>84000</v>
          </cell>
          <cell r="O89">
            <v>48384</v>
          </cell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  <cell r="AM89"/>
          <cell r="AN89"/>
          <cell r="AO89"/>
          <cell r="AP89"/>
          <cell r="AQ89"/>
        </row>
        <row r="90">
          <cell r="A90"/>
          <cell r="B90"/>
          <cell r="C90" t="str">
            <v>E020529</v>
          </cell>
          <cell r="D90" t="str">
            <v xml:space="preserve">10կՎ արտաքին տեղ. ծայրային ջերմ. կցորդիչ միաջիղ  պլաստմասե  մալուխների համար՝ ՊԿՆՏպՕՆ-10-500/630 </v>
          </cell>
          <cell r="E90"/>
          <cell r="F90"/>
          <cell r="G90"/>
          <cell r="H90" t="str">
            <v>հատ</v>
          </cell>
          <cell r="I90" t="str">
            <v>шт.</v>
          </cell>
          <cell r="J90"/>
          <cell r="K90"/>
          <cell r="L90">
            <v>84</v>
          </cell>
          <cell r="M90">
            <v>195</v>
          </cell>
          <cell r="N90">
            <v>195000</v>
          </cell>
          <cell r="O90">
            <v>16380</v>
          </cell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</row>
        <row r="91">
          <cell r="A91"/>
          <cell r="B91"/>
          <cell r="C91" t="str">
            <v>E020322</v>
          </cell>
          <cell r="D91" t="str">
            <v>Միացնող ջերմանստեցվող կցորդիչ 10 կՎ Стп-10-3(70/120)</v>
          </cell>
          <cell r="E91"/>
          <cell r="F91"/>
          <cell r="G91"/>
          <cell r="H91" t="str">
            <v>հատ</v>
          </cell>
          <cell r="I91" t="str">
            <v>шт.</v>
          </cell>
          <cell r="J91"/>
          <cell r="K91"/>
          <cell r="L91">
            <v>4780</v>
          </cell>
          <cell r="M91">
            <v>26</v>
          </cell>
          <cell r="N91">
            <v>26900</v>
          </cell>
          <cell r="O91">
            <v>124280</v>
          </cell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</row>
        <row r="92">
          <cell r="A92"/>
          <cell r="B92"/>
          <cell r="C92" t="str">
            <v>E020323</v>
          </cell>
          <cell r="D92" t="str">
            <v>Միացնող ջերմանստեցվող կցորդիչ 10 կՎ Стп-10-3(150/240)</v>
          </cell>
          <cell r="E92"/>
          <cell r="F92"/>
          <cell r="G92"/>
          <cell r="H92" t="str">
            <v>հատ</v>
          </cell>
          <cell r="I92" t="str">
            <v>шт.</v>
          </cell>
          <cell r="J92"/>
          <cell r="K92"/>
          <cell r="L92">
            <v>2420</v>
          </cell>
          <cell r="M92">
            <v>29.3</v>
          </cell>
          <cell r="N92">
            <v>29300</v>
          </cell>
          <cell r="O92">
            <v>70906</v>
          </cell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</row>
        <row r="93">
          <cell r="A93"/>
          <cell r="B93"/>
          <cell r="C93" t="str">
            <v>E020336</v>
          </cell>
          <cell r="D93" t="str">
            <v>Միացնող կցորդիչ 4 ՍՏՊ-ՄԿՍ 150/240</v>
          </cell>
          <cell r="E93"/>
          <cell r="F93"/>
          <cell r="G93"/>
          <cell r="H93" t="str">
            <v>հատ</v>
          </cell>
          <cell r="I93" t="str">
            <v>шт.</v>
          </cell>
          <cell r="J93"/>
          <cell r="K93"/>
          <cell r="L93">
            <v>93</v>
          </cell>
          <cell r="M93">
            <v>64.129000000000005</v>
          </cell>
          <cell r="N93">
            <v>64129</v>
          </cell>
          <cell r="O93">
            <v>5963.9970000000003</v>
          </cell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  <cell r="AN93"/>
          <cell r="AO93"/>
          <cell r="AP93"/>
          <cell r="AQ93"/>
        </row>
        <row r="94">
          <cell r="A94"/>
          <cell r="B94"/>
          <cell r="C94" t="str">
            <v>E020524</v>
          </cell>
          <cell r="D94" t="str">
            <v>Ներքին տեղադրման ջերմանստեցվող կցորդիչ պլաստմասե մեկուսացմամբ մալուխների համար 10կՎ 3ՊԿՎՏպՆ10-70/120</v>
          </cell>
          <cell r="E94"/>
          <cell r="F94"/>
          <cell r="G94"/>
          <cell r="H94" t="str">
            <v>հատ</v>
          </cell>
          <cell r="I94" t="str">
            <v>шт.</v>
          </cell>
          <cell r="J94"/>
          <cell r="K94"/>
          <cell r="L94">
            <v>80</v>
          </cell>
          <cell r="M94">
            <v>38</v>
          </cell>
          <cell r="N94">
            <v>38000</v>
          </cell>
          <cell r="O94">
            <v>3040</v>
          </cell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</row>
        <row r="95">
          <cell r="A95"/>
          <cell r="B95"/>
          <cell r="C95" t="str">
            <v>E020525</v>
          </cell>
          <cell r="D95" t="str">
            <v>Ներքին տեղադրման ջերմանստեցվող կցորդիչ պլաստմասե մեկուսացմամբ մալուխների համար 10կՎ3ՊԿՎՏպՆ10-150/240</v>
          </cell>
          <cell r="E95"/>
          <cell r="F95"/>
          <cell r="G95"/>
          <cell r="H95" t="str">
            <v>հատ</v>
          </cell>
          <cell r="I95" t="str">
            <v>шт.</v>
          </cell>
          <cell r="J95"/>
          <cell r="K95"/>
          <cell r="L95">
            <v>116</v>
          </cell>
          <cell r="M95">
            <v>43</v>
          </cell>
          <cell r="N95">
            <v>43000</v>
          </cell>
          <cell r="O95">
            <v>4988</v>
          </cell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</row>
        <row r="96">
          <cell r="A96"/>
          <cell r="B96"/>
          <cell r="C96" t="str">
            <v>E020557</v>
          </cell>
          <cell r="D96" t="str">
            <v>Ներքին տեղակայման 10 կՎ վերջույթային կցորդիչ միաջիղ մալուխի համար КВтп-10 (70/120)</v>
          </cell>
          <cell r="E96"/>
          <cell r="F96"/>
          <cell r="G96"/>
          <cell r="H96" t="str">
            <v>հատ</v>
          </cell>
          <cell r="I96" t="str">
            <v>шт.</v>
          </cell>
          <cell r="J96"/>
          <cell r="K96"/>
          <cell r="L96">
            <v>168</v>
          </cell>
          <cell r="M96">
            <v>39.9</v>
          </cell>
          <cell r="N96">
            <v>39900</v>
          </cell>
          <cell r="O96">
            <v>6703.2</v>
          </cell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</row>
        <row r="97">
          <cell r="A97"/>
          <cell r="B97"/>
          <cell r="C97" t="str">
            <v>E020562</v>
          </cell>
          <cell r="D97" t="str">
            <v>Ներքին տեղակայման 10 կՎ վերջ. կցորդիչ պլաստ. մեկուսացմամբ միաջիղ մալուխի համար  ՊԿՎՏպՕՆ-10 (300-400)</v>
          </cell>
          <cell r="E97"/>
          <cell r="F97"/>
          <cell r="G97"/>
          <cell r="H97" t="str">
            <v>հատ</v>
          </cell>
          <cell r="I97" t="str">
            <v>шт.</v>
          </cell>
          <cell r="J97"/>
          <cell r="K97"/>
          <cell r="L97">
            <v>28</v>
          </cell>
          <cell r="M97">
            <v>47.850999999999999</v>
          </cell>
          <cell r="N97">
            <v>47851</v>
          </cell>
          <cell r="O97">
            <v>1339.828</v>
          </cell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</row>
        <row r="98">
          <cell r="A98"/>
          <cell r="B98"/>
          <cell r="C98" t="str">
            <v>E020157</v>
          </cell>
          <cell r="D98" t="str">
            <v>35կՎ արտաքին տեղակայման ծայրային կցորդիչ միաջիղ ՊԿՆՏպՕՆ-35-150/240</v>
          </cell>
          <cell r="E98"/>
          <cell r="F98"/>
          <cell r="G98"/>
          <cell r="H98" t="str">
            <v>հատ</v>
          </cell>
          <cell r="I98" t="str">
            <v>шт.</v>
          </cell>
          <cell r="J98"/>
          <cell r="K98"/>
          <cell r="L98">
            <v>12</v>
          </cell>
          <cell r="M98">
            <v>100</v>
          </cell>
          <cell r="N98">
            <v>100000</v>
          </cell>
          <cell r="O98">
            <v>1200</v>
          </cell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</row>
        <row r="99">
          <cell r="A99"/>
          <cell r="B99"/>
          <cell r="C99" t="str">
            <v>E020167</v>
          </cell>
          <cell r="D99" t="str">
            <v>35կՎ արտաքին տեղակայման ծայրային կցորդիչ եռաջիղ 3ՊԿՆՏպ-35-150/240</v>
          </cell>
          <cell r="E99"/>
          <cell r="F99"/>
          <cell r="G99"/>
          <cell r="H99" t="str">
            <v>հատ</v>
          </cell>
          <cell r="I99" t="str">
            <v>шт.</v>
          </cell>
          <cell r="J99"/>
          <cell r="K99"/>
          <cell r="L99">
            <v>12</v>
          </cell>
          <cell r="M99">
            <v>166.3</v>
          </cell>
          <cell r="N99">
            <v>166300</v>
          </cell>
          <cell r="O99">
            <v>1995.6000000000001</v>
          </cell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</row>
        <row r="100">
          <cell r="A100"/>
          <cell r="B100"/>
          <cell r="C100" t="str">
            <v>E020523</v>
          </cell>
          <cell r="D100" t="str">
            <v>Արտաքին ջերմանստեցվող կցորդիչ պլաստմասե մեկուսացմամբ մալուխների համար 10 կՎ  3ՊԿՆՏպՆ  10-150/240</v>
          </cell>
          <cell r="E100"/>
          <cell r="F100"/>
          <cell r="G100"/>
          <cell r="H100" t="str">
            <v>հատ</v>
          </cell>
          <cell r="I100" t="str">
            <v>шт.</v>
          </cell>
          <cell r="J100"/>
          <cell r="K100"/>
          <cell r="L100">
            <v>20</v>
          </cell>
          <cell r="M100">
            <v>84</v>
          </cell>
          <cell r="N100">
            <v>84000</v>
          </cell>
          <cell r="O100">
            <v>1680</v>
          </cell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</row>
        <row r="101">
          <cell r="A101"/>
          <cell r="B101"/>
          <cell r="C101" t="str">
            <v>E020662</v>
          </cell>
          <cell r="D101" t="str">
            <v>1 կՎ միացնող ջերմանստեցվող կցորդիչ ПСт (70/120)</v>
          </cell>
          <cell r="E101"/>
          <cell r="F101"/>
          <cell r="G101"/>
          <cell r="H101" t="str">
            <v>հատ</v>
          </cell>
          <cell r="I101" t="str">
            <v>шт.</v>
          </cell>
          <cell r="J101"/>
          <cell r="K101"/>
          <cell r="L101">
            <v>850</v>
          </cell>
          <cell r="M101">
            <v>13.45</v>
          </cell>
          <cell r="N101">
            <v>13450</v>
          </cell>
          <cell r="O101">
            <v>11432.5</v>
          </cell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</row>
        <row r="102">
          <cell r="C102" t="str">
            <v>E020663</v>
          </cell>
          <cell r="D102" t="str">
            <v>1 կՎ միացնող ջերմանստեցվող կցորդիչ ПСт (150/240)</v>
          </cell>
          <cell r="E102"/>
          <cell r="F102"/>
          <cell r="G102"/>
          <cell r="H102" t="str">
            <v>հատ</v>
          </cell>
          <cell r="I102" t="str">
            <v>шт.</v>
          </cell>
          <cell r="J102"/>
          <cell r="K102"/>
          <cell r="L102">
            <v>750</v>
          </cell>
          <cell r="M102">
            <v>46.3</v>
          </cell>
          <cell r="N102">
            <v>46300</v>
          </cell>
          <cell r="O102">
            <v>34725</v>
          </cell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</row>
        <row r="103">
          <cell r="A103">
            <v>10</v>
          </cell>
          <cell r="B103">
            <v>2</v>
          </cell>
          <cell r="C103"/>
          <cell r="D103" t="str">
            <v xml:space="preserve">ՌԼՆԴ, ՌՎՖ, ՅաՌՎ, ՌՊՍ, ՎՌՈՒ և այլն </v>
          </cell>
          <cell r="E103" t="str">
            <v>РЛНД, РВФ, ЯРВ, РПС, ВРУ и пр.</v>
          </cell>
          <cell r="F103" t="str">
            <v>համաձայն տեխնիկական առաջադրանքի</v>
          </cell>
          <cell r="G103" t="str">
            <v>согласно техническому заданию</v>
          </cell>
          <cell r="H103" t="str">
            <v>հատ</v>
          </cell>
          <cell r="I103" t="str">
            <v>шт.</v>
          </cell>
          <cell r="J103"/>
          <cell r="K103"/>
          <cell r="L103">
            <v>10001</v>
          </cell>
          <cell r="M103"/>
          <cell r="N103"/>
          <cell r="O103"/>
          <cell r="P103" t="str">
            <v>ԱԲՀ</v>
          </cell>
          <cell r="Q103" t="str">
            <v>ОЗП</v>
          </cell>
          <cell r="R103" t="str">
            <v>ԱԲՀ</v>
          </cell>
          <cell r="S103" t="str">
            <v>ОЗП</v>
          </cell>
          <cell r="T103"/>
          <cell r="U103"/>
          <cell r="V103" t="str">
            <v>Մարտ 2026</v>
          </cell>
          <cell r="W103" t="str">
            <v>Март 2026</v>
          </cell>
          <cell r="X103"/>
          <cell r="Y103" t="str">
            <v>Մարտ 2026</v>
          </cell>
          <cell r="Z103" t="str">
            <v>Март 2026</v>
          </cell>
          <cell r="AA103"/>
          <cell r="AB103" t="str">
            <v>'Դեկտեմբեր 2026</v>
          </cell>
          <cell r="AC103" t="str">
            <v>Декабрь 2026</v>
          </cell>
          <cell r="AD103"/>
          <cell r="AE103"/>
          <cell r="AF103">
            <v>764977.75</v>
          </cell>
          <cell r="AG103"/>
          <cell r="AH103"/>
          <cell r="AI103"/>
          <cell r="AJ103"/>
          <cell r="AK103"/>
          <cell r="AL103"/>
          <cell r="AM103"/>
          <cell r="AN103" t="str">
            <v>կ. 40</v>
          </cell>
          <cell r="AO103" t="str">
            <v>п. 40</v>
          </cell>
          <cell r="AP103"/>
          <cell r="AQ103"/>
        </row>
        <row r="104">
          <cell r="A104"/>
          <cell r="B104"/>
          <cell r="C104" t="str">
            <v>E100620</v>
          </cell>
          <cell r="D104" t="str">
            <v>6(10) կՎ արտաքին տեղադրման բաժանիչի շարժաբեր ՊՌՆԶ-10</v>
          </cell>
          <cell r="E104"/>
          <cell r="F104"/>
          <cell r="G104"/>
          <cell r="H104" t="str">
            <v>հատ</v>
          </cell>
          <cell r="I104" t="str">
            <v>шт.</v>
          </cell>
          <cell r="J104"/>
          <cell r="K104"/>
          <cell r="L104">
            <v>113</v>
          </cell>
          <cell r="M104">
            <v>6.9</v>
          </cell>
          <cell r="N104">
            <v>6900</v>
          </cell>
          <cell r="O104">
            <v>779.7</v>
          </cell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</row>
        <row r="105">
          <cell r="A105"/>
          <cell r="B105"/>
          <cell r="C105" t="str">
            <v>E170140</v>
          </cell>
          <cell r="D105" t="str">
            <v>0.38կՎ եռաբևեռ հոսանահատիչ ՌՊՍ-31-32, 250Ա</v>
          </cell>
          <cell r="E105"/>
          <cell r="F105"/>
          <cell r="G105"/>
          <cell r="H105" t="str">
            <v>հատ</v>
          </cell>
          <cell r="I105" t="str">
            <v>шт.</v>
          </cell>
          <cell r="J105"/>
          <cell r="K105"/>
          <cell r="L105">
            <v>2160</v>
          </cell>
          <cell r="M105">
            <v>24.45</v>
          </cell>
          <cell r="N105">
            <v>24450</v>
          </cell>
          <cell r="O105">
            <v>52812</v>
          </cell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</row>
        <row r="106">
          <cell r="A106"/>
          <cell r="B106"/>
          <cell r="C106" t="str">
            <v>E170150</v>
          </cell>
          <cell r="D106" t="str">
            <v>0.38կՎ եռաբևեռ հոսանահատիչ ՌՊՍ-34, 400Ա</v>
          </cell>
          <cell r="E106"/>
          <cell r="F106"/>
          <cell r="G106"/>
          <cell r="H106" t="str">
            <v>հատ</v>
          </cell>
          <cell r="I106" t="str">
            <v>шт.</v>
          </cell>
          <cell r="J106"/>
          <cell r="K106"/>
          <cell r="L106">
            <v>2519</v>
          </cell>
          <cell r="M106">
            <v>31.15</v>
          </cell>
          <cell r="N106">
            <v>31150</v>
          </cell>
          <cell r="O106">
            <v>78466.849999999991</v>
          </cell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</row>
        <row r="107">
          <cell r="A107"/>
          <cell r="B107"/>
          <cell r="C107" t="str">
            <v>E170016</v>
          </cell>
          <cell r="D107" t="str">
            <v>0.38կՎ եռաբևեռ հոսանահատիչ 1000Ա</v>
          </cell>
          <cell r="E107"/>
          <cell r="F107"/>
          <cell r="G107"/>
          <cell r="H107"/>
          <cell r="I107" t="str">
            <v>шт.</v>
          </cell>
          <cell r="J107"/>
          <cell r="K107"/>
          <cell r="L107">
            <v>281</v>
          </cell>
          <cell r="M107">
            <v>380</v>
          </cell>
          <cell r="N107">
            <v>380000</v>
          </cell>
          <cell r="O107">
            <v>106780</v>
          </cell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</row>
        <row r="108">
          <cell r="A108"/>
          <cell r="B108"/>
          <cell r="C108" t="str">
            <v>E170022</v>
          </cell>
          <cell r="D108" t="str">
            <v>ВР32У-31А31220 100Ա փոխանջատիչ</v>
          </cell>
          <cell r="E108"/>
          <cell r="F108"/>
          <cell r="G108"/>
          <cell r="H108" t="str">
            <v>հատ</v>
          </cell>
          <cell r="I108" t="str">
            <v>шт.</v>
          </cell>
          <cell r="J108"/>
          <cell r="K108"/>
          <cell r="L108">
            <v>4</v>
          </cell>
          <cell r="M108">
            <v>25</v>
          </cell>
          <cell r="N108">
            <v>25000</v>
          </cell>
          <cell r="O108">
            <v>100</v>
          </cell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</row>
        <row r="109">
          <cell r="A109"/>
          <cell r="B109"/>
          <cell r="C109" t="str">
            <v>E110010</v>
          </cell>
          <cell r="D109" t="str">
            <v>6(10) կՎ բեռնվածքի անջատիչ ՎՆ-16/400</v>
          </cell>
          <cell r="E109"/>
          <cell r="F109"/>
          <cell r="G109"/>
          <cell r="H109" t="str">
            <v>հատ</v>
          </cell>
          <cell r="I109" t="str">
            <v>шт.</v>
          </cell>
          <cell r="J109"/>
          <cell r="K109"/>
          <cell r="L109">
            <v>300</v>
          </cell>
          <cell r="M109">
            <v>40</v>
          </cell>
          <cell r="N109">
            <v>40000</v>
          </cell>
          <cell r="O109">
            <v>12000</v>
          </cell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</row>
        <row r="110">
          <cell r="A110"/>
          <cell r="B110"/>
          <cell r="C110" t="str">
            <v>E170021</v>
          </cell>
          <cell r="D110" t="str">
            <v>0.38կՎ եռաբևեռ հոսանահատիչ    ՎՌ 32-35, 250Ա</v>
          </cell>
          <cell r="E110"/>
          <cell r="F110"/>
          <cell r="G110"/>
          <cell r="H110" t="str">
            <v>հատ</v>
          </cell>
          <cell r="I110" t="str">
            <v>шт.</v>
          </cell>
          <cell r="J110"/>
          <cell r="K110"/>
          <cell r="L110">
            <v>1</v>
          </cell>
          <cell r="M110">
            <v>17</v>
          </cell>
          <cell r="N110">
            <v>17000</v>
          </cell>
          <cell r="O110">
            <v>17</v>
          </cell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</row>
        <row r="111">
          <cell r="A111"/>
          <cell r="B111"/>
          <cell r="C111" t="str">
            <v>E180649</v>
          </cell>
          <cell r="D111" t="str">
            <v>ՊՌՎՏ-10 III/200 ապահովիչ-բաժանիչի մոնտաժային մասերի հավաքածու</v>
          </cell>
          <cell r="E111"/>
          <cell r="F111"/>
          <cell r="G111"/>
          <cell r="H111" t="str">
            <v>հատ</v>
          </cell>
          <cell r="I111" t="str">
            <v>шт.</v>
          </cell>
          <cell r="J111"/>
          <cell r="K111"/>
          <cell r="L111">
            <v>520</v>
          </cell>
          <cell r="M111">
            <v>14</v>
          </cell>
          <cell r="N111">
            <v>14300</v>
          </cell>
          <cell r="O111">
            <v>7280</v>
          </cell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</row>
        <row r="112">
          <cell r="A112"/>
          <cell r="B112"/>
          <cell r="C112" t="str">
            <v>E180640</v>
          </cell>
          <cell r="D112" t="str">
            <v>Հալուն ապահովիչ ՊՌՎՏ-10 III/200</v>
          </cell>
          <cell r="E112"/>
          <cell r="F112"/>
          <cell r="G112"/>
          <cell r="H112" t="str">
            <v>հատ</v>
          </cell>
          <cell r="I112" t="str">
            <v>шт.</v>
          </cell>
          <cell r="J112"/>
          <cell r="K112"/>
          <cell r="L112">
            <v>250</v>
          </cell>
          <cell r="M112">
            <v>230</v>
          </cell>
          <cell r="N112">
            <v>230000</v>
          </cell>
          <cell r="O112">
            <v>57500</v>
          </cell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</row>
        <row r="113">
          <cell r="A113"/>
          <cell r="B113"/>
          <cell r="C113" t="str">
            <v>E180641</v>
          </cell>
          <cell r="D113" t="str">
            <v>Հալուն ապահովիչ ՊՌՎՏ-20 II/200</v>
          </cell>
          <cell r="E113"/>
          <cell r="F113"/>
          <cell r="G113"/>
          <cell r="H113" t="str">
            <v>հատ</v>
          </cell>
          <cell r="I113" t="str">
            <v>шт.</v>
          </cell>
          <cell r="J113"/>
          <cell r="K113"/>
          <cell r="L113">
            <v>250</v>
          </cell>
          <cell r="M113">
            <v>230</v>
          </cell>
          <cell r="N113">
            <v>230000</v>
          </cell>
          <cell r="O113">
            <v>57500</v>
          </cell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</row>
        <row r="114">
          <cell r="A114"/>
          <cell r="B114"/>
          <cell r="C114" t="str">
            <v>E180642</v>
          </cell>
          <cell r="D114" t="str">
            <v>Հալուն ապահովիչ ՊՌՎՏ-10 III/200 (ПВТ 10-80К-10 У1)</v>
          </cell>
          <cell r="E114"/>
          <cell r="F114"/>
          <cell r="G114"/>
          <cell r="H114" t="str">
            <v>հատ</v>
          </cell>
          <cell r="I114" t="str">
            <v>шт.</v>
          </cell>
          <cell r="J114"/>
          <cell r="K114"/>
          <cell r="L114">
            <v>400</v>
          </cell>
          <cell r="M114">
            <v>230</v>
          </cell>
          <cell r="N114">
            <v>230000</v>
          </cell>
          <cell r="O114">
            <v>92000</v>
          </cell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</row>
        <row r="115">
          <cell r="A115"/>
          <cell r="B115"/>
          <cell r="C115" t="str">
            <v>E180643</v>
          </cell>
          <cell r="D115" t="str">
            <v>Հալուն ապահովիչ ՊՌՎՏ-10 III/200 (ПВТ 10-100К-10 У1)</v>
          </cell>
          <cell r="E115"/>
          <cell r="F115"/>
          <cell r="G115"/>
          <cell r="H115" t="str">
            <v>հատ</v>
          </cell>
          <cell r="I115" t="str">
            <v>шт.</v>
          </cell>
          <cell r="J115"/>
          <cell r="K115"/>
          <cell r="L115">
            <v>450</v>
          </cell>
          <cell r="M115">
            <v>230</v>
          </cell>
          <cell r="N115">
            <v>230000</v>
          </cell>
          <cell r="O115">
            <v>103500</v>
          </cell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</row>
        <row r="116">
          <cell r="A116"/>
          <cell r="B116"/>
          <cell r="C116" t="str">
            <v>T41340201</v>
          </cell>
          <cell r="D116" t="str">
            <v>10 կՎ հորիզոնական օդային գծի բաժանիչ РЛНД 1-10/400У1</v>
          </cell>
          <cell r="E116"/>
          <cell r="F116"/>
          <cell r="G116"/>
          <cell r="H116" t="str">
            <v>հատ</v>
          </cell>
          <cell r="I116" t="str">
            <v>шт.</v>
          </cell>
          <cell r="J116"/>
          <cell r="K116"/>
          <cell r="L116">
            <v>1872</v>
          </cell>
          <cell r="M116">
            <v>73</v>
          </cell>
          <cell r="N116">
            <v>73000</v>
          </cell>
          <cell r="O116">
            <v>136656</v>
          </cell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</row>
        <row r="117">
          <cell r="A117"/>
          <cell r="B117"/>
          <cell r="C117" t="str">
            <v>T41420701</v>
          </cell>
          <cell r="D117" t="str">
            <v>0.4կՎ ուժային արկղեր ներսի տեղակայման ЯРВ- 63 А</v>
          </cell>
          <cell r="E117"/>
          <cell r="F117"/>
          <cell r="G117"/>
          <cell r="H117" t="str">
            <v>հատ</v>
          </cell>
          <cell r="I117" t="str">
            <v>шт.</v>
          </cell>
          <cell r="J117"/>
          <cell r="K117"/>
          <cell r="L117">
            <v>33</v>
          </cell>
          <cell r="M117">
            <v>47</v>
          </cell>
          <cell r="N117">
            <v>47000</v>
          </cell>
          <cell r="O117">
            <v>1551</v>
          </cell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</row>
        <row r="118">
          <cell r="A118"/>
          <cell r="B118"/>
          <cell r="C118" t="str">
            <v>T41420707</v>
          </cell>
          <cell r="D118" t="str">
            <v>0.4կՎ ուժային արկղ ЯРВ-160 160Ա</v>
          </cell>
          <cell r="E118"/>
          <cell r="F118"/>
          <cell r="G118"/>
          <cell r="H118" t="str">
            <v>հատ</v>
          </cell>
          <cell r="I118" t="str">
            <v>шт.</v>
          </cell>
          <cell r="J118"/>
          <cell r="K118"/>
          <cell r="L118">
            <v>16</v>
          </cell>
          <cell r="M118">
            <v>48.5</v>
          </cell>
          <cell r="N118">
            <v>48500</v>
          </cell>
          <cell r="O118">
            <v>776</v>
          </cell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</row>
        <row r="119">
          <cell r="A119"/>
          <cell r="B119"/>
          <cell r="C119" t="str">
            <v>T41420703</v>
          </cell>
          <cell r="D119" t="str">
            <v>0.4կՎ ուժային արկղեր ներսի տեղակայման ЯРВ-250 А</v>
          </cell>
          <cell r="E119"/>
          <cell r="F119"/>
          <cell r="G119"/>
          <cell r="H119" t="str">
            <v>հատ</v>
          </cell>
          <cell r="I119" t="str">
            <v>шт.</v>
          </cell>
          <cell r="J119"/>
          <cell r="K119"/>
          <cell r="L119">
            <v>300</v>
          </cell>
          <cell r="M119">
            <v>60</v>
          </cell>
          <cell r="N119">
            <v>60000</v>
          </cell>
          <cell r="O119">
            <v>18000</v>
          </cell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</row>
        <row r="120">
          <cell r="A120"/>
          <cell r="B120"/>
          <cell r="C120" t="str">
            <v>T41420704</v>
          </cell>
          <cell r="D120" t="str">
            <v>0.4կՎ ուժային արկղեր ներսի տեղակայման ЯРВ- 400 А</v>
          </cell>
          <cell r="E120"/>
          <cell r="F120"/>
          <cell r="G120"/>
          <cell r="H120" t="str">
            <v>հատ</v>
          </cell>
          <cell r="I120" t="str">
            <v>шт.</v>
          </cell>
          <cell r="J120"/>
          <cell r="K120"/>
          <cell r="L120">
            <v>300</v>
          </cell>
          <cell r="M120">
            <v>90</v>
          </cell>
          <cell r="N120">
            <v>90000</v>
          </cell>
          <cell r="O120">
            <v>27000</v>
          </cell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</row>
        <row r="121">
          <cell r="A121"/>
          <cell r="B121"/>
          <cell r="C121" t="str">
            <v>E060650</v>
          </cell>
          <cell r="D121" t="str">
            <v>6(10) կՎ յուղային անջատիչի շարժաբերի շարժիչ ՄՈւն-2</v>
          </cell>
          <cell r="E121"/>
          <cell r="F121"/>
          <cell r="G121"/>
          <cell r="H121" t="str">
            <v>հատ</v>
          </cell>
          <cell r="I121" t="str">
            <v>шт.</v>
          </cell>
          <cell r="J121"/>
          <cell r="K121"/>
          <cell r="L121">
            <v>10</v>
          </cell>
          <cell r="M121">
            <v>95</v>
          </cell>
          <cell r="N121">
            <v>95000</v>
          </cell>
          <cell r="O121">
            <v>950</v>
          </cell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</row>
        <row r="122">
          <cell r="A122"/>
          <cell r="B122"/>
          <cell r="C122" t="str">
            <v>E060570</v>
          </cell>
          <cell r="D122" t="str">
            <v>6(10) կՎ յուղային անջատիչի շարժաբեր ՊՊ-67</v>
          </cell>
          <cell r="E122"/>
          <cell r="F122"/>
          <cell r="G122"/>
          <cell r="H122" t="str">
            <v>հատ</v>
          </cell>
          <cell r="I122" t="str">
            <v>шт.</v>
          </cell>
          <cell r="J122"/>
          <cell r="K122"/>
          <cell r="L122">
            <v>100</v>
          </cell>
          <cell r="M122">
            <v>19</v>
          </cell>
          <cell r="N122">
            <v>19000</v>
          </cell>
          <cell r="O122">
            <v>1900</v>
          </cell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</row>
        <row r="123">
          <cell r="A123"/>
          <cell r="B123"/>
          <cell r="C123" t="str">
            <v>E061463</v>
          </cell>
          <cell r="D123" t="str">
            <v>ՎԿ-10 տիպի 1600 Ա յուղ.անջատիչի անշարժ բաժանարար հպակ,անցումային մեկուսիչով/հավաքովի/</v>
          </cell>
          <cell r="E123"/>
          <cell r="F123"/>
          <cell r="G123"/>
          <cell r="H123" t="str">
            <v>հատ</v>
          </cell>
          <cell r="I123" t="str">
            <v>шт.</v>
          </cell>
          <cell r="J123"/>
          <cell r="K123"/>
          <cell r="L123">
            <v>30</v>
          </cell>
          <cell r="M123">
            <v>75</v>
          </cell>
          <cell r="N123">
            <v>75000</v>
          </cell>
          <cell r="O123">
            <v>2250</v>
          </cell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</row>
        <row r="124">
          <cell r="A124"/>
          <cell r="B124"/>
          <cell r="C124" t="str">
            <v>E061464</v>
          </cell>
          <cell r="D124" t="str">
            <v>ՎԿ-10 տիպի 630 Ա յուղ.անջատիչի անշարժ բաժանարար հպակ,անցումային մեկուսիչով/հավաքովի/</v>
          </cell>
          <cell r="E124"/>
          <cell r="F124"/>
          <cell r="G124"/>
          <cell r="H124" t="str">
            <v>հատ</v>
          </cell>
          <cell r="I124" t="str">
            <v>шт.</v>
          </cell>
          <cell r="J124"/>
          <cell r="K124"/>
          <cell r="L124">
            <v>60</v>
          </cell>
          <cell r="M124">
            <v>52</v>
          </cell>
          <cell r="N124">
            <v>52000</v>
          </cell>
          <cell r="O124">
            <v>3120</v>
          </cell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</row>
        <row r="125">
          <cell r="A125"/>
          <cell r="B125"/>
          <cell r="C125" t="str">
            <v>E061331</v>
          </cell>
          <cell r="D125" t="str">
            <v>6(10) կՎ յուղային անջատիչի բաք ՎԿ-10 630 Ա</v>
          </cell>
          <cell r="E125"/>
          <cell r="F125"/>
          <cell r="G125"/>
          <cell r="H125" t="str">
            <v>հատ</v>
          </cell>
          <cell r="I125" t="str">
            <v>шт.</v>
          </cell>
          <cell r="J125"/>
          <cell r="K125"/>
          <cell r="L125">
            <v>30</v>
          </cell>
          <cell r="M125">
            <v>40</v>
          </cell>
          <cell r="N125">
            <v>40000</v>
          </cell>
          <cell r="O125">
            <v>1200</v>
          </cell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</row>
        <row r="126">
          <cell r="A126"/>
          <cell r="B126"/>
          <cell r="C126" t="str">
            <v>T41250700</v>
          </cell>
          <cell r="D126" t="str">
            <v>35 կՎ  բաժանիչ  GW4-40.5 մեկ և երկու հողանցման դանակներով China</v>
          </cell>
          <cell r="E126"/>
          <cell r="F126"/>
          <cell r="G126"/>
          <cell r="H126" t="str">
            <v>կոմպ.</v>
          </cell>
          <cell r="I126"/>
          <cell r="J126"/>
          <cell r="K126"/>
          <cell r="L126">
            <v>2</v>
          </cell>
          <cell r="M126">
            <v>1419.6</v>
          </cell>
          <cell r="N126">
            <v>1419600</v>
          </cell>
          <cell r="O126">
            <v>2839.2</v>
          </cell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</row>
        <row r="127">
          <cell r="A127">
            <v>11</v>
          </cell>
          <cell r="B127">
            <v>3</v>
          </cell>
          <cell r="C127"/>
          <cell r="D127" t="str">
            <v>Ապահովիչներ  ՊՆ, ՊՊՆ, ՊԿՏ և այլն</v>
          </cell>
          <cell r="E127" t="str">
            <v>Предохранители ПН, ППН, ПКТ и пр.</v>
          </cell>
          <cell r="F127" t="str">
            <v>համաձայն տեխնիկական առաջադրանքի</v>
          </cell>
          <cell r="G127" t="str">
            <v>согласно техническому заданию</v>
          </cell>
          <cell r="H127" t="str">
            <v>հատ</v>
          </cell>
          <cell r="I127" t="str">
            <v>шт.</v>
          </cell>
          <cell r="J127"/>
          <cell r="K127"/>
          <cell r="L127">
            <v>98284</v>
          </cell>
          <cell r="M127"/>
          <cell r="N127"/>
          <cell r="O127"/>
          <cell r="P127" t="str">
            <v>ԱԲՀ</v>
          </cell>
          <cell r="Q127" t="str">
            <v>ОЗП</v>
          </cell>
          <cell r="R127" t="str">
            <v>ԱԲՀ</v>
          </cell>
          <cell r="S127" t="str">
            <v>ОЗП</v>
          </cell>
          <cell r="T127"/>
          <cell r="U127"/>
          <cell r="V127" t="str">
            <v>Մարտ 2026</v>
          </cell>
          <cell r="W127" t="str">
            <v>Март 2026</v>
          </cell>
          <cell r="X127"/>
          <cell r="Y127" t="str">
            <v>Մարտ 2026</v>
          </cell>
          <cell r="Z127" t="str">
            <v>Март 2026</v>
          </cell>
          <cell r="AA127"/>
          <cell r="AB127" t="str">
            <v>'Դեկտեմբեր 2026</v>
          </cell>
          <cell r="AC127" t="str">
            <v>Декабрь 2026</v>
          </cell>
          <cell r="AD127"/>
          <cell r="AE127"/>
          <cell r="AF127">
            <v>598542.99999999988</v>
          </cell>
          <cell r="AG127"/>
          <cell r="AH127"/>
          <cell r="AI127"/>
          <cell r="AJ127"/>
          <cell r="AK127"/>
          <cell r="AL127"/>
          <cell r="AM127"/>
          <cell r="AN127" t="str">
            <v>կ. 40</v>
          </cell>
          <cell r="AO127" t="str">
            <v>п. 40</v>
          </cell>
          <cell r="AP127"/>
          <cell r="AQ127"/>
        </row>
        <row r="128">
          <cell r="A128"/>
          <cell r="B128"/>
          <cell r="C128" t="str">
            <v>E180022</v>
          </cell>
          <cell r="D128" t="str">
            <v>1000 Վ-ից բարձր լարման ապահովիչ ՊԿՏ-101-6-5-20ՈՒԶ</v>
          </cell>
          <cell r="E128"/>
          <cell r="F128"/>
          <cell r="G128"/>
          <cell r="H128" t="str">
            <v>հատ</v>
          </cell>
          <cell r="I128" t="str">
            <v>шт.</v>
          </cell>
          <cell r="J128"/>
          <cell r="K128"/>
          <cell r="L128">
            <v>3</v>
          </cell>
          <cell r="M128">
            <v>9.4</v>
          </cell>
          <cell r="N128">
            <v>9400</v>
          </cell>
          <cell r="O128">
            <v>28.200000000000003</v>
          </cell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</row>
        <row r="129">
          <cell r="A129"/>
          <cell r="B129"/>
          <cell r="C129" t="str">
            <v>E180025</v>
          </cell>
          <cell r="D129" t="str">
            <v>1000 Վ-ից բարձր լարման ապահովիչ ՊԿՏ-101-6-31.5-20ՈՒԶ</v>
          </cell>
          <cell r="E129"/>
          <cell r="F129"/>
          <cell r="G129"/>
          <cell r="H129" t="str">
            <v>հատ</v>
          </cell>
          <cell r="I129" t="str">
            <v>шт.</v>
          </cell>
          <cell r="J129"/>
          <cell r="K129"/>
          <cell r="L129">
            <v>21</v>
          </cell>
          <cell r="M129">
            <v>15.4</v>
          </cell>
          <cell r="N129">
            <v>15400</v>
          </cell>
          <cell r="O129">
            <v>323.40000000000003</v>
          </cell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</row>
        <row r="130">
          <cell r="A130"/>
          <cell r="B130"/>
          <cell r="C130" t="str">
            <v>E180141</v>
          </cell>
          <cell r="D130" t="str">
            <v>KD բջջի 10(6) կՎ չոր լարման տրանսֆորմատորի ապահովիչ ESKA 580.015 0.63A</v>
          </cell>
          <cell r="E130"/>
          <cell r="F130"/>
          <cell r="G130"/>
          <cell r="H130" t="str">
            <v>հատ</v>
          </cell>
          <cell r="I130" t="str">
            <v>шт.</v>
          </cell>
          <cell r="J130"/>
          <cell r="K130"/>
          <cell r="L130">
            <v>100</v>
          </cell>
          <cell r="M130">
            <v>7</v>
          </cell>
          <cell r="N130">
            <v>6900</v>
          </cell>
          <cell r="O130">
            <v>700</v>
          </cell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</row>
        <row r="131">
          <cell r="A131"/>
          <cell r="B131"/>
          <cell r="C131" t="str">
            <v>E180032</v>
          </cell>
          <cell r="D131" t="str">
            <v>1000 Վ-ից բարձր լարման ապահովիչ ՊԿՏ-102-6-80-20ՈՒԶ</v>
          </cell>
          <cell r="E131"/>
          <cell r="F131"/>
          <cell r="G131"/>
          <cell r="H131" t="str">
            <v>հատ</v>
          </cell>
          <cell r="I131" t="str">
            <v>шт.</v>
          </cell>
          <cell r="J131"/>
          <cell r="K131"/>
          <cell r="L131">
            <v>3500</v>
          </cell>
          <cell r="M131">
            <v>21</v>
          </cell>
          <cell r="N131">
            <v>21000</v>
          </cell>
          <cell r="O131">
            <v>73500</v>
          </cell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</row>
        <row r="132">
          <cell r="A132"/>
          <cell r="B132"/>
          <cell r="C132" t="str">
            <v>E180033</v>
          </cell>
          <cell r="D132" t="str">
            <v>1000 Վ-ից բարձր լարման ապահովիչ ՊԿՏ-103-6-100-31.5ՈՒԶ</v>
          </cell>
          <cell r="E132"/>
          <cell r="F132"/>
          <cell r="G132"/>
          <cell r="H132" t="str">
            <v>հատ</v>
          </cell>
          <cell r="I132" t="str">
            <v>шт.</v>
          </cell>
          <cell r="J132"/>
          <cell r="K132"/>
          <cell r="L132">
            <v>1600</v>
          </cell>
          <cell r="M132">
            <v>33</v>
          </cell>
          <cell r="N132">
            <v>33000</v>
          </cell>
          <cell r="O132">
            <v>52800</v>
          </cell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</row>
        <row r="133">
          <cell r="A133"/>
          <cell r="B133"/>
          <cell r="C133" t="str">
            <v>E180092</v>
          </cell>
          <cell r="D133" t="str">
            <v>1000 Վ-ից բարձր լարման ապահովիչ ՊԿՏ-102-10-40-31.5ՈՒԶ</v>
          </cell>
          <cell r="E133"/>
          <cell r="F133"/>
          <cell r="G133"/>
          <cell r="H133" t="str">
            <v>հատ</v>
          </cell>
          <cell r="I133" t="str">
            <v>шт.</v>
          </cell>
          <cell r="J133"/>
          <cell r="K133"/>
          <cell r="L133">
            <v>8019</v>
          </cell>
          <cell r="M133">
            <v>3.84</v>
          </cell>
          <cell r="N133">
            <v>3840</v>
          </cell>
          <cell r="O133">
            <v>30792.959999999999</v>
          </cell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</row>
        <row r="134">
          <cell r="A134"/>
          <cell r="B134"/>
          <cell r="C134" t="str">
            <v>E180093</v>
          </cell>
          <cell r="D134" t="str">
            <v>1000 Վ-ից բարձր լարման ապահովիչ ՊԿՏ-102-10-50-12.5ՈՒԶ</v>
          </cell>
          <cell r="E134"/>
          <cell r="F134"/>
          <cell r="G134"/>
          <cell r="H134" t="str">
            <v>հատ</v>
          </cell>
          <cell r="I134" t="str">
            <v>шт.</v>
          </cell>
          <cell r="J134"/>
          <cell r="K134"/>
          <cell r="L134">
            <v>4511</v>
          </cell>
          <cell r="M134">
            <v>7</v>
          </cell>
          <cell r="N134">
            <v>7000</v>
          </cell>
          <cell r="O134">
            <v>31577</v>
          </cell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</row>
        <row r="135">
          <cell r="A135"/>
          <cell r="B135"/>
          <cell r="C135" t="str">
            <v>E180094</v>
          </cell>
          <cell r="D135" t="str">
            <v>1000 Վ-ից բարձր լարման ապահովիչ ՊԿՏ-102-10-20-31.5ՈՒԶ</v>
          </cell>
          <cell r="E135"/>
          <cell r="F135"/>
          <cell r="G135"/>
          <cell r="H135" t="str">
            <v>հատ</v>
          </cell>
          <cell r="I135" t="str">
            <v>шт.</v>
          </cell>
          <cell r="J135"/>
          <cell r="K135"/>
          <cell r="L135">
            <v>6160</v>
          </cell>
          <cell r="M135">
            <v>6.35</v>
          </cell>
          <cell r="N135">
            <v>6350</v>
          </cell>
          <cell r="O135">
            <v>39116</v>
          </cell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</row>
        <row r="136">
          <cell r="A136"/>
          <cell r="B136"/>
          <cell r="C136" t="str">
            <v>E180095</v>
          </cell>
          <cell r="D136" t="str">
            <v>1000 Վ-ից բարձր լարման ապահովիչ ՊԿՏ-102-10-10-12.5 ՈՒԶ</v>
          </cell>
          <cell r="E136"/>
          <cell r="F136"/>
          <cell r="G136"/>
          <cell r="H136" t="str">
            <v>հատ</v>
          </cell>
          <cell r="I136" t="str">
            <v>шт.</v>
          </cell>
          <cell r="J136"/>
          <cell r="K136"/>
          <cell r="L136">
            <v>4080</v>
          </cell>
          <cell r="M136">
            <v>8.4670000000000005</v>
          </cell>
          <cell r="N136">
            <v>8467</v>
          </cell>
          <cell r="O136">
            <v>34545.360000000001</v>
          </cell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</row>
        <row r="137">
          <cell r="A137"/>
          <cell r="B137"/>
          <cell r="C137" t="str">
            <v>E180096</v>
          </cell>
          <cell r="D137" t="str">
            <v>1000 Վ-ից բարձր լարման ապահովիչ ՊԿՏ-102-6-10-12.5 ՈՒԶ</v>
          </cell>
          <cell r="E137"/>
          <cell r="F137"/>
          <cell r="G137"/>
          <cell r="H137" t="str">
            <v>հատ</v>
          </cell>
          <cell r="I137" t="str">
            <v>шт.</v>
          </cell>
          <cell r="J137"/>
          <cell r="K137"/>
          <cell r="L137">
            <v>1020</v>
          </cell>
          <cell r="M137">
            <v>13.32</v>
          </cell>
          <cell r="N137">
            <v>13320</v>
          </cell>
          <cell r="O137">
            <v>13586.4</v>
          </cell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</row>
        <row r="138">
          <cell r="A138"/>
          <cell r="B138"/>
          <cell r="C138" t="str">
            <v>E180097</v>
          </cell>
          <cell r="D138" t="str">
            <v>1000 Վ-ից բարձր լարման ապահովիչ ՊԿՏ-102-6-20-31.5 ՈՒԶ</v>
          </cell>
          <cell r="E138"/>
          <cell r="F138"/>
          <cell r="G138"/>
          <cell r="H138" t="str">
            <v>հատ</v>
          </cell>
          <cell r="I138" t="str">
            <v>шт.</v>
          </cell>
          <cell r="J138"/>
          <cell r="K138"/>
          <cell r="L138">
            <v>2140</v>
          </cell>
          <cell r="M138">
            <v>11.07</v>
          </cell>
          <cell r="N138">
            <v>11070</v>
          </cell>
          <cell r="O138">
            <v>23689.8</v>
          </cell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</row>
        <row r="139">
          <cell r="A139"/>
          <cell r="B139"/>
          <cell r="C139" t="str">
            <v>E180098</v>
          </cell>
          <cell r="D139" t="str">
            <v>1000 Վ-ից բարձր լարման ապահովիչ ՊԿՏ-102-6-40-31.5 ՈՒԶ</v>
          </cell>
          <cell r="E139"/>
          <cell r="F139"/>
          <cell r="G139"/>
          <cell r="H139" t="str">
            <v>հատ</v>
          </cell>
          <cell r="I139" t="str">
            <v>шт.</v>
          </cell>
          <cell r="J139"/>
          <cell r="K139"/>
          <cell r="L139">
            <v>4080</v>
          </cell>
          <cell r="M139">
            <v>30.24</v>
          </cell>
          <cell r="N139">
            <v>30240</v>
          </cell>
          <cell r="O139">
            <v>123379.2</v>
          </cell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</row>
        <row r="140">
          <cell r="A140"/>
          <cell r="B140"/>
          <cell r="C140" t="str">
            <v>E180099</v>
          </cell>
          <cell r="D140" t="str">
            <v>1000 Վ-ից բարձր լարման ապահովիչ ՊԿՏ-102-6-50-12.5ՈՒԶ</v>
          </cell>
          <cell r="E140"/>
          <cell r="F140"/>
          <cell r="G140"/>
          <cell r="H140" t="str">
            <v>հատ</v>
          </cell>
          <cell r="I140" t="str">
            <v>шт.</v>
          </cell>
          <cell r="J140"/>
          <cell r="K140"/>
          <cell r="L140">
            <v>48</v>
          </cell>
          <cell r="M140">
            <v>1.44</v>
          </cell>
          <cell r="N140">
            <v>1440</v>
          </cell>
          <cell r="O140">
            <v>69.12</v>
          </cell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</row>
        <row r="141">
          <cell r="A141"/>
          <cell r="B141"/>
          <cell r="C141" t="str">
            <v>E180101</v>
          </cell>
          <cell r="D141" t="str">
            <v>1000 Վ-ից բարձր լարման ապահովիչ ՊԿՏ-103-10-80-20ՈՒԶ</v>
          </cell>
          <cell r="E141"/>
          <cell r="F141"/>
          <cell r="G141"/>
          <cell r="H141" t="str">
            <v>հատ</v>
          </cell>
          <cell r="I141" t="str">
            <v>шт.</v>
          </cell>
          <cell r="J141"/>
          <cell r="K141"/>
          <cell r="L141">
            <v>3605</v>
          </cell>
          <cell r="M141">
            <v>17.899999999999999</v>
          </cell>
          <cell r="N141">
            <v>17900</v>
          </cell>
          <cell r="O141">
            <v>64529.499999999993</v>
          </cell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</row>
        <row r="142">
          <cell r="A142"/>
          <cell r="B142"/>
          <cell r="C142" t="str">
            <v>E180024</v>
          </cell>
          <cell r="D142" t="str">
            <v>1000 Վ-ից բարձր լարման ապահովիչ ՊԿՏ-101-6-10-20ՈՒԶ</v>
          </cell>
          <cell r="E142"/>
          <cell r="F142"/>
          <cell r="G142"/>
          <cell r="H142" t="str">
            <v>հատ</v>
          </cell>
          <cell r="I142" t="str">
            <v>шт.</v>
          </cell>
          <cell r="J142"/>
          <cell r="K142"/>
          <cell r="L142">
            <v>15</v>
          </cell>
          <cell r="M142">
            <v>9.4</v>
          </cell>
          <cell r="N142">
            <v>9400</v>
          </cell>
          <cell r="O142">
            <v>141</v>
          </cell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</row>
        <row r="143">
          <cell r="A143"/>
          <cell r="B143"/>
          <cell r="C143" t="str">
            <v>E370010</v>
          </cell>
          <cell r="D143" t="str">
            <v>Կոթառ (պատրոն) ՊԿՆմ-001-10 ՈՒԽԼԶ</v>
          </cell>
          <cell r="E143"/>
          <cell r="F143"/>
          <cell r="G143"/>
          <cell r="H143" t="str">
            <v>հատ</v>
          </cell>
          <cell r="I143" t="str">
            <v>шт.</v>
          </cell>
          <cell r="J143"/>
          <cell r="K143"/>
          <cell r="L143">
            <v>150</v>
          </cell>
          <cell r="M143">
            <v>6</v>
          </cell>
          <cell r="N143">
            <v>6000</v>
          </cell>
          <cell r="O143">
            <v>900</v>
          </cell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  <cell r="AI143"/>
          <cell r="AJ143"/>
          <cell r="AK143"/>
          <cell r="AL143"/>
          <cell r="AM143"/>
          <cell r="AN143"/>
          <cell r="AO143"/>
          <cell r="AP143"/>
          <cell r="AQ143"/>
        </row>
        <row r="144">
          <cell r="A144"/>
          <cell r="B144"/>
          <cell r="C144" t="str">
            <v>E180613</v>
          </cell>
          <cell r="D144" t="str">
            <v xml:space="preserve"> 1000 Վ-ից ցածր լարման ապահովիչ ППНИ-35 250А  (2 գաբարիտ)</v>
          </cell>
          <cell r="E144"/>
          <cell r="F144"/>
          <cell r="G144"/>
          <cell r="H144" t="str">
            <v>հատ</v>
          </cell>
          <cell r="I144" t="str">
            <v>шт.</v>
          </cell>
          <cell r="J144"/>
          <cell r="K144"/>
          <cell r="L144">
            <v>300</v>
          </cell>
          <cell r="M144">
            <v>0.74</v>
          </cell>
          <cell r="N144">
            <v>740</v>
          </cell>
          <cell r="O144">
            <v>222</v>
          </cell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</row>
        <row r="145">
          <cell r="A145"/>
          <cell r="B145"/>
          <cell r="C145" t="str">
            <v>E180614</v>
          </cell>
          <cell r="D145" t="str">
            <v>1000 Վ-ից ցածր լարման ապահովիչ ППНИ-35 300А  (2 գաբարիտ)</v>
          </cell>
          <cell r="E145"/>
          <cell r="F145"/>
          <cell r="G145"/>
          <cell r="H145" t="str">
            <v>հատ</v>
          </cell>
          <cell r="I145" t="str">
            <v>шт.</v>
          </cell>
          <cell r="J145"/>
          <cell r="K145"/>
          <cell r="L145">
            <v>600</v>
          </cell>
          <cell r="M145">
            <v>3.8</v>
          </cell>
          <cell r="N145">
            <v>3800</v>
          </cell>
          <cell r="O145">
            <v>2280</v>
          </cell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  <cell r="AM145"/>
          <cell r="AN145"/>
          <cell r="AO145"/>
          <cell r="AP145"/>
          <cell r="AQ145"/>
        </row>
        <row r="146">
          <cell r="A146"/>
          <cell r="B146"/>
          <cell r="C146" t="str">
            <v>E180615</v>
          </cell>
          <cell r="D146" t="str">
            <v>1000 Վ-ից ցածր լարման ապահովիչ ППНИ-35 400А  (2 գաբարիտ)</v>
          </cell>
          <cell r="E146"/>
          <cell r="F146"/>
          <cell r="G146"/>
          <cell r="H146" t="str">
            <v>հատ</v>
          </cell>
          <cell r="I146" t="str">
            <v>шт.</v>
          </cell>
          <cell r="J146"/>
          <cell r="K146"/>
          <cell r="L146">
            <v>600</v>
          </cell>
          <cell r="M146">
            <v>3.51</v>
          </cell>
          <cell r="N146">
            <v>3510</v>
          </cell>
          <cell r="O146">
            <v>2106</v>
          </cell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</row>
        <row r="147">
          <cell r="A147"/>
          <cell r="B147"/>
          <cell r="C147" t="str">
            <v>E180616</v>
          </cell>
          <cell r="D147" t="str">
            <v>1000 Վ-ից ցածր լարման ապահովիչ ППНИ-35 630А  (2 գաբարիտ)</v>
          </cell>
          <cell r="E147"/>
          <cell r="F147"/>
          <cell r="G147"/>
          <cell r="H147" t="str">
            <v>հատ</v>
          </cell>
          <cell r="I147" t="str">
            <v>шт.</v>
          </cell>
          <cell r="J147"/>
          <cell r="K147"/>
          <cell r="L147">
            <v>100</v>
          </cell>
          <cell r="M147">
            <v>19</v>
          </cell>
          <cell r="N147">
            <v>19000</v>
          </cell>
          <cell r="O147">
            <v>1900</v>
          </cell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Q147"/>
        </row>
        <row r="148">
          <cell r="A148"/>
          <cell r="B148"/>
          <cell r="C148" t="str">
            <v>E180201</v>
          </cell>
          <cell r="D148" t="str">
            <v>1000 Վ-ից բարձր ապահովիչի պղնձյա շուրթեր</v>
          </cell>
          <cell r="E148"/>
          <cell r="F148"/>
          <cell r="G148"/>
          <cell r="H148" t="str">
            <v>հատ</v>
          </cell>
          <cell r="I148" t="str">
            <v>шт.</v>
          </cell>
          <cell r="J148"/>
          <cell r="K148"/>
          <cell r="L148">
            <v>12000</v>
          </cell>
          <cell r="M148">
            <v>1</v>
          </cell>
          <cell r="N148">
            <v>1000</v>
          </cell>
          <cell r="O148">
            <v>12000</v>
          </cell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</row>
        <row r="149">
          <cell r="A149"/>
          <cell r="B149"/>
          <cell r="C149" t="str">
            <v>E180230</v>
          </cell>
          <cell r="D149" t="str">
            <v>1000 Վ-ից ցածր լարման ապահովիչ ՊՆ-2-100</v>
          </cell>
          <cell r="E149"/>
          <cell r="F149"/>
          <cell r="G149"/>
          <cell r="H149" t="str">
            <v>հատ</v>
          </cell>
          <cell r="I149" t="str">
            <v>шт.</v>
          </cell>
          <cell r="J149"/>
          <cell r="K149"/>
          <cell r="L149">
            <v>6000</v>
          </cell>
          <cell r="M149">
            <v>0.5</v>
          </cell>
          <cell r="N149">
            <v>500</v>
          </cell>
          <cell r="O149">
            <v>3000</v>
          </cell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</row>
        <row r="150">
          <cell r="A150"/>
          <cell r="B150"/>
          <cell r="C150" t="str">
            <v>E180240</v>
          </cell>
          <cell r="D150" t="str">
            <v>1000 Վ-ից ցածր լարման ապահովիչ ՊՆ-2-250</v>
          </cell>
          <cell r="E150"/>
          <cell r="F150"/>
          <cell r="G150"/>
          <cell r="H150" t="str">
            <v>հատ</v>
          </cell>
          <cell r="I150" t="str">
            <v>шт.</v>
          </cell>
          <cell r="J150"/>
          <cell r="K150"/>
          <cell r="L150">
            <v>15154</v>
          </cell>
          <cell r="M150">
            <v>1.2</v>
          </cell>
          <cell r="N150">
            <v>1200</v>
          </cell>
          <cell r="O150">
            <v>18184.8</v>
          </cell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</row>
        <row r="151">
          <cell r="A151"/>
          <cell r="B151"/>
          <cell r="C151" t="str">
            <v>E180250</v>
          </cell>
          <cell r="D151" t="str">
            <v>1000 Վ-ից ցածր լարման ապահովիչ ՊՆ-2-400</v>
          </cell>
          <cell r="E151"/>
          <cell r="F151"/>
          <cell r="G151"/>
          <cell r="H151" t="str">
            <v>հատ</v>
          </cell>
          <cell r="I151" t="str">
            <v>шт.</v>
          </cell>
          <cell r="J151"/>
          <cell r="K151"/>
          <cell r="L151">
            <v>20576</v>
          </cell>
          <cell r="M151">
            <v>2.1</v>
          </cell>
          <cell r="N151">
            <v>2100</v>
          </cell>
          <cell r="O151">
            <v>43209.599999999999</v>
          </cell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  <cell r="AN151"/>
          <cell r="AO151"/>
          <cell r="AP151"/>
          <cell r="AQ151"/>
        </row>
        <row r="152">
          <cell r="A152"/>
          <cell r="B152"/>
          <cell r="C152" t="str">
            <v>E180260</v>
          </cell>
          <cell r="D152" t="str">
            <v>1000 Վ-ից ցածր լարման ապահովիչ ՊՆ-2-600</v>
          </cell>
          <cell r="E152"/>
          <cell r="F152"/>
          <cell r="G152"/>
          <cell r="H152" t="str">
            <v>հատ</v>
          </cell>
          <cell r="I152" t="str">
            <v>шт.</v>
          </cell>
          <cell r="J152"/>
          <cell r="K152"/>
          <cell r="L152">
            <v>1613</v>
          </cell>
          <cell r="M152">
            <v>4.72</v>
          </cell>
          <cell r="N152">
            <v>4720</v>
          </cell>
          <cell r="O152">
            <v>7613.36</v>
          </cell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</row>
        <row r="153">
          <cell r="A153"/>
          <cell r="B153"/>
          <cell r="C153" t="str">
            <v>E180391</v>
          </cell>
          <cell r="D153" t="str">
            <v>1000 Վ-ից ցածր լարման ապահովիչ ՊՊՆ-39-630</v>
          </cell>
          <cell r="E153"/>
          <cell r="F153"/>
          <cell r="G153"/>
          <cell r="H153" t="str">
            <v>հատ</v>
          </cell>
          <cell r="I153" t="str">
            <v>шт.</v>
          </cell>
          <cell r="J153"/>
          <cell r="K153"/>
          <cell r="L153">
            <v>4</v>
          </cell>
          <cell r="M153">
            <v>8.5</v>
          </cell>
          <cell r="N153">
            <v>8500</v>
          </cell>
          <cell r="O153">
            <v>34</v>
          </cell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</row>
        <row r="154">
          <cell r="A154"/>
          <cell r="B154"/>
          <cell r="C154" t="str">
            <v>E180599</v>
          </cell>
          <cell r="D154" t="str">
            <v>1000 Վ-ից ցածր լարման ապահովիչ ППН-35-250/200</v>
          </cell>
          <cell r="E154"/>
          <cell r="F154"/>
          <cell r="G154"/>
          <cell r="H154" t="str">
            <v>հատ</v>
          </cell>
          <cell r="I154" t="str">
            <v>шт.</v>
          </cell>
          <cell r="J154"/>
          <cell r="K154"/>
          <cell r="L154">
            <v>900</v>
          </cell>
          <cell r="M154">
            <v>3.1</v>
          </cell>
          <cell r="N154">
            <v>3100</v>
          </cell>
          <cell r="O154">
            <v>2790</v>
          </cell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</row>
        <row r="155">
          <cell r="A155"/>
          <cell r="B155"/>
          <cell r="C155" t="str">
            <v>E180601</v>
          </cell>
          <cell r="D155" t="str">
            <v xml:space="preserve"> 1000 Վ-ից ցածր լարման ապահովիչППН-37-400/315</v>
          </cell>
          <cell r="E155"/>
          <cell r="F155"/>
          <cell r="G155"/>
          <cell r="H155" t="str">
            <v>հատ</v>
          </cell>
          <cell r="I155" t="str">
            <v>шт.</v>
          </cell>
          <cell r="J155"/>
          <cell r="K155"/>
          <cell r="L155">
            <v>6</v>
          </cell>
          <cell r="M155">
            <v>4.7</v>
          </cell>
          <cell r="N155">
            <v>4700</v>
          </cell>
          <cell r="O155">
            <v>28.200000000000003</v>
          </cell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</row>
        <row r="156">
          <cell r="A156"/>
          <cell r="B156"/>
          <cell r="C156" t="str">
            <v>E180610</v>
          </cell>
          <cell r="D156" t="str">
            <v xml:space="preserve"> 1000 Վ-ից ցածր լարման ապահովիչ ППНИ-35 63А  (2 գաբարիտ)</v>
          </cell>
          <cell r="E156"/>
          <cell r="F156"/>
          <cell r="G156"/>
          <cell r="H156" t="str">
            <v>հատ</v>
          </cell>
          <cell r="I156" t="str">
            <v>шт.</v>
          </cell>
          <cell r="J156"/>
          <cell r="K156"/>
          <cell r="L156">
            <v>9</v>
          </cell>
          <cell r="M156">
            <v>4.9000000000000004</v>
          </cell>
          <cell r="N156">
            <v>4900</v>
          </cell>
          <cell r="O156">
            <v>44.1</v>
          </cell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</row>
        <row r="157">
          <cell r="A157"/>
          <cell r="B157"/>
          <cell r="C157" t="str">
            <v>E180611</v>
          </cell>
          <cell r="D157" t="str">
            <v xml:space="preserve"> 1000 Վ-ից ցածր լարման ապահովիչ ППНИ-35 100А  (2 գաբարիտ)</v>
          </cell>
          <cell r="E157"/>
          <cell r="F157"/>
          <cell r="G157"/>
          <cell r="H157" t="str">
            <v>հատ</v>
          </cell>
          <cell r="I157" t="str">
            <v>шт.</v>
          </cell>
          <cell r="J157"/>
          <cell r="K157"/>
          <cell r="L157">
            <v>1330</v>
          </cell>
          <cell r="M157">
            <v>4.0999999999999996</v>
          </cell>
          <cell r="N157">
            <v>4100</v>
          </cell>
          <cell r="O157">
            <v>5452.9999999999991</v>
          </cell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</row>
        <row r="158">
          <cell r="A158"/>
          <cell r="B158"/>
          <cell r="C158" t="str">
            <v>E020168</v>
          </cell>
          <cell r="D158" t="str">
            <v>35կՎ միացնող կցորդիչ միաջիղ ՊՍտՕ-35-300/400 պղնձյա մալուխի համար</v>
          </cell>
          <cell r="E158"/>
          <cell r="F158"/>
          <cell r="G158"/>
          <cell r="H158" t="str">
            <v>հատ</v>
          </cell>
          <cell r="I158" t="str">
            <v>шт.</v>
          </cell>
          <cell r="J158"/>
          <cell r="K158"/>
          <cell r="L158">
            <v>40</v>
          </cell>
          <cell r="M158">
            <v>250</v>
          </cell>
          <cell r="N158">
            <v>250000</v>
          </cell>
          <cell r="O158">
            <v>10000</v>
          </cell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</row>
        <row r="159">
          <cell r="A159">
            <v>12</v>
          </cell>
          <cell r="B159">
            <v>4</v>
          </cell>
          <cell r="C159"/>
          <cell r="D159" t="str">
            <v>Մեկուսիչներ ԻՕՍ, ՏՖ, ՇՍ, ՕՆՍ, ՊՍ, ԼԿ և այլն, 35 և 110 կՎ գերլարման սահմանափակիչներ,կոնդենսատորային և պոլիմերային ներանցիչներ</v>
          </cell>
          <cell r="E159" t="str">
            <v>Изоляторы ИОС, ТФ, ШС, ОНС, ПС, ЛК и пр., ограничители перенапряжения 35 и 110 кВ, Конденсаторные и полимерные вводы</v>
          </cell>
          <cell r="F159" t="str">
            <v>համաձայն տեխնիկական առաջադրանքի</v>
          </cell>
          <cell r="G159" t="str">
            <v>согласно техническому заданию</v>
          </cell>
          <cell r="H159" t="str">
            <v>հատ</v>
          </cell>
          <cell r="I159" t="str">
            <v>шт.</v>
          </cell>
          <cell r="J159"/>
          <cell r="K159"/>
          <cell r="L159">
            <v>96354</v>
          </cell>
          <cell r="M159"/>
          <cell r="N159"/>
          <cell r="O159"/>
          <cell r="P159" t="str">
            <v>ԱԲՀ</v>
          </cell>
          <cell r="Q159" t="str">
            <v>ОЗП</v>
          </cell>
          <cell r="R159" t="str">
            <v>ԱԲՀ</v>
          </cell>
          <cell r="S159" t="str">
            <v>ОЗП</v>
          </cell>
          <cell r="T159"/>
          <cell r="U159"/>
          <cell r="V159" t="str">
            <v>Ապրիլ 2026</v>
          </cell>
          <cell r="W159" t="str">
            <v>Апрель 2026</v>
          </cell>
          <cell r="X159"/>
          <cell r="Y159" t="str">
            <v>Մայիս 2026</v>
          </cell>
          <cell r="Z159" t="str">
            <v>Май 2026</v>
          </cell>
          <cell r="AA159"/>
          <cell r="AB159" t="str">
            <v>'Դեկտեմբեր 2026</v>
          </cell>
          <cell r="AC159" t="str">
            <v>Декабрь 2026</v>
          </cell>
          <cell r="AD159"/>
          <cell r="AE159"/>
          <cell r="AF159">
            <v>631208.40049999999</v>
          </cell>
          <cell r="AG159"/>
          <cell r="AH159"/>
          <cell r="AI159"/>
          <cell r="AJ159"/>
          <cell r="AK159"/>
          <cell r="AL159"/>
          <cell r="AM159"/>
          <cell r="AN159" t="str">
            <v>կ. 40</v>
          </cell>
          <cell r="AO159" t="str">
            <v>п. 40</v>
          </cell>
          <cell r="AP159"/>
          <cell r="AQ159"/>
        </row>
        <row r="160">
          <cell r="A160"/>
          <cell r="B160"/>
          <cell r="C160" t="str">
            <v>E150095</v>
          </cell>
          <cell r="D160" t="str">
            <v>10կվ  գերլարման սահմանափակիչ ՈՒԶՊՆ-10</v>
          </cell>
          <cell r="E160"/>
          <cell r="F160"/>
          <cell r="G160"/>
          <cell r="H160" t="str">
            <v>հատ</v>
          </cell>
          <cell r="I160" t="str">
            <v>шт.</v>
          </cell>
          <cell r="J160"/>
          <cell r="K160"/>
          <cell r="L160">
            <v>644</v>
          </cell>
          <cell r="M160">
            <v>20.5</v>
          </cell>
          <cell r="N160">
            <v>20500</v>
          </cell>
          <cell r="O160">
            <v>13202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</row>
        <row r="161">
          <cell r="A161"/>
          <cell r="B161"/>
          <cell r="C161" t="str">
            <v>E150096</v>
          </cell>
          <cell r="D161" t="str">
            <v>10կվ  գերլարման սահմանափակիչ ՈՒԶՊՆ-10Շ</v>
          </cell>
          <cell r="E161"/>
          <cell r="F161"/>
          <cell r="G161"/>
          <cell r="H161" t="str">
            <v>հատ</v>
          </cell>
          <cell r="I161" t="str">
            <v>шт.</v>
          </cell>
          <cell r="J161"/>
          <cell r="K161"/>
          <cell r="L161">
            <v>2485</v>
          </cell>
          <cell r="M161">
            <v>37</v>
          </cell>
          <cell r="N161">
            <v>37000</v>
          </cell>
          <cell r="O161">
            <v>91945</v>
          </cell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</row>
        <row r="162">
          <cell r="A162"/>
          <cell r="B162"/>
          <cell r="C162" t="str">
            <v>E150097</v>
          </cell>
          <cell r="D162" t="str">
            <v>10կվ  գերլարման սահմանափակիչ ՈՒԶՊՆ-10լկ</v>
          </cell>
          <cell r="E162"/>
          <cell r="F162"/>
          <cell r="G162"/>
          <cell r="H162" t="str">
            <v>հատ</v>
          </cell>
          <cell r="I162" t="str">
            <v>шт.</v>
          </cell>
          <cell r="J162"/>
          <cell r="K162"/>
          <cell r="L162">
            <v>8449</v>
          </cell>
          <cell r="M162">
            <v>15.9</v>
          </cell>
          <cell r="N162">
            <v>15900</v>
          </cell>
          <cell r="O162">
            <v>134339.1</v>
          </cell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</row>
        <row r="163">
          <cell r="A163"/>
          <cell r="B163"/>
          <cell r="C163" t="str">
            <v>E150101</v>
          </cell>
          <cell r="D163" t="str">
            <v>110 կՎ գերլարման սահմանափակիչ, ՕՊՆ-110ՈՒ1</v>
          </cell>
          <cell r="E163"/>
          <cell r="F163"/>
          <cell r="G163"/>
          <cell r="H163" t="str">
            <v>հատ</v>
          </cell>
          <cell r="I163" t="str">
            <v>шт.</v>
          </cell>
          <cell r="J163"/>
          <cell r="K163"/>
          <cell r="L163">
            <v>12</v>
          </cell>
          <cell r="M163">
            <v>219</v>
          </cell>
          <cell r="N163">
            <v>219000</v>
          </cell>
          <cell r="O163">
            <v>2628</v>
          </cell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</row>
        <row r="164">
          <cell r="A164"/>
          <cell r="B164"/>
          <cell r="C164" t="str">
            <v>E150106</v>
          </cell>
          <cell r="D164" t="str">
            <v>35 կՎ գերլարման սահմանափակիչ ՕՊՆ-35</v>
          </cell>
          <cell r="E164"/>
          <cell r="F164"/>
          <cell r="G164"/>
          <cell r="H164" t="str">
            <v>հատ</v>
          </cell>
          <cell r="I164" t="str">
            <v>шт.</v>
          </cell>
          <cell r="J164"/>
          <cell r="K164"/>
          <cell r="L164">
            <v>54</v>
          </cell>
          <cell r="M164">
            <v>76.900000000000006</v>
          </cell>
          <cell r="N164">
            <v>76900</v>
          </cell>
          <cell r="O164">
            <v>4152.6000000000004</v>
          </cell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</row>
        <row r="165">
          <cell r="A165"/>
          <cell r="B165"/>
          <cell r="C165" t="str">
            <v>E150080</v>
          </cell>
          <cell r="D165" t="str">
            <v>10 կՎ գերլարման սահմանափակիչ ՕՊՆ-Պ-10</v>
          </cell>
          <cell r="E165"/>
          <cell r="F165"/>
          <cell r="G165"/>
          <cell r="H165" t="str">
            <v>հատ</v>
          </cell>
          <cell r="I165" t="str">
            <v>шт.</v>
          </cell>
          <cell r="J165"/>
          <cell r="K165"/>
          <cell r="L165">
            <v>2000</v>
          </cell>
          <cell r="M165">
            <v>10.9</v>
          </cell>
          <cell r="N165">
            <v>10900</v>
          </cell>
          <cell r="O165">
            <v>21800</v>
          </cell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</row>
        <row r="166">
          <cell r="A166"/>
          <cell r="B166"/>
          <cell r="C166" t="str">
            <v>E150109</v>
          </cell>
          <cell r="D166" t="str">
            <v>35 կՎ գերլարման սահմանափակիչ Y10W-51China, գրանցասարքով</v>
          </cell>
          <cell r="E166"/>
          <cell r="F166"/>
          <cell r="G166"/>
          <cell r="H166" t="str">
            <v>հատ</v>
          </cell>
          <cell r="I166" t="str">
            <v>шт.</v>
          </cell>
          <cell r="J166"/>
          <cell r="K166"/>
          <cell r="L166">
            <v>6</v>
          </cell>
          <cell r="M166">
            <v>110</v>
          </cell>
          <cell r="N166">
            <v>110000</v>
          </cell>
          <cell r="O166">
            <v>660</v>
          </cell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</row>
        <row r="167">
          <cell r="A167"/>
          <cell r="B167"/>
          <cell r="C167" t="str">
            <v>E190156</v>
          </cell>
          <cell r="D167" t="str">
            <v>110 կՎ 25000 կՎԱ տրանսֆորմատորի յուղալեցուն ներանցիչ</v>
          </cell>
          <cell r="E167"/>
          <cell r="F167"/>
          <cell r="G167"/>
          <cell r="H167" t="str">
            <v>հատ</v>
          </cell>
          <cell r="I167" t="str">
            <v>шт.</v>
          </cell>
          <cell r="J167"/>
          <cell r="K167"/>
          <cell r="L167">
            <v>6</v>
          </cell>
          <cell r="M167">
            <v>4800</v>
          </cell>
          <cell r="N167">
            <v>4800000</v>
          </cell>
          <cell r="O167">
            <v>28800</v>
          </cell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</row>
        <row r="168">
          <cell r="A168"/>
          <cell r="B168"/>
          <cell r="C168" t="str">
            <v>E190174</v>
          </cell>
          <cell r="D168" t="str">
            <v>Ուժային տրանսֆորմատորի ներանցիչ ГКТП III-90-126/800 О1 ИВУЕ:686352.203-03</v>
          </cell>
          <cell r="E168"/>
          <cell r="F168"/>
          <cell r="G168"/>
          <cell r="H168" t="str">
            <v>հատ</v>
          </cell>
          <cell r="I168" t="str">
            <v>шт.</v>
          </cell>
          <cell r="J168"/>
          <cell r="K168"/>
          <cell r="L168">
            <v>6</v>
          </cell>
          <cell r="M168">
            <v>2949.482</v>
          </cell>
          <cell r="N168">
            <v>2949482</v>
          </cell>
          <cell r="O168">
            <v>17696.892</v>
          </cell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</row>
        <row r="169">
          <cell r="A169"/>
          <cell r="B169"/>
          <cell r="C169" t="str">
            <v>E190178</v>
          </cell>
          <cell r="D169" t="str">
            <v>ՈՒժային  տրանսֆորմատորի ներանցիչ  ГКТП III-90-126/800 О1 ИВУЕ:686352.203-01</v>
          </cell>
          <cell r="E169"/>
          <cell r="F169"/>
          <cell r="G169"/>
          <cell r="H169" t="str">
            <v>հատ</v>
          </cell>
          <cell r="I169" t="str">
            <v>шт.</v>
          </cell>
          <cell r="J169"/>
          <cell r="K169"/>
          <cell r="L169">
            <v>6</v>
          </cell>
          <cell r="M169">
            <v>3107.85475</v>
          </cell>
          <cell r="N169">
            <v>3107854.75</v>
          </cell>
          <cell r="O169">
            <v>18647.128499999999</v>
          </cell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</row>
        <row r="170">
          <cell r="A170"/>
          <cell r="B170"/>
          <cell r="C170" t="str">
            <v>E190280</v>
          </cell>
          <cell r="D170" t="str">
            <v>Ներքին տեղակայման հենարանային մեկուսիչ  ՕՖ-10-2000</v>
          </cell>
          <cell r="E170"/>
          <cell r="F170"/>
          <cell r="G170"/>
          <cell r="H170" t="str">
            <v>հատ</v>
          </cell>
          <cell r="I170" t="str">
            <v>шт.</v>
          </cell>
          <cell r="J170"/>
          <cell r="K170"/>
          <cell r="L170">
            <v>100</v>
          </cell>
          <cell r="M170">
            <v>24</v>
          </cell>
          <cell r="N170">
            <v>24000</v>
          </cell>
          <cell r="O170">
            <v>2400</v>
          </cell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</row>
        <row r="171">
          <cell r="A171"/>
          <cell r="B171"/>
          <cell r="C171" t="str">
            <v>E190596</v>
          </cell>
          <cell r="D171" t="str">
            <v xml:space="preserve"> Հենարանային մեկուսիչ CA-6/У2  </v>
          </cell>
          <cell r="E171"/>
          <cell r="F171"/>
          <cell r="G171"/>
          <cell r="H171" t="str">
            <v>հատ</v>
          </cell>
          <cell r="I171" t="str">
            <v>шт.</v>
          </cell>
          <cell r="J171"/>
          <cell r="K171"/>
          <cell r="L171">
            <v>38</v>
          </cell>
          <cell r="M171">
            <v>1.5</v>
          </cell>
          <cell r="N171">
            <v>1500</v>
          </cell>
          <cell r="O171">
            <v>57</v>
          </cell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</row>
        <row r="172">
          <cell r="A172"/>
          <cell r="B172"/>
          <cell r="C172" t="str">
            <v>E190597</v>
          </cell>
          <cell r="D172" t="str">
            <v xml:space="preserve">Հենարանային մեկուսիչ CH-6 </v>
          </cell>
          <cell r="E172"/>
          <cell r="F172"/>
          <cell r="G172"/>
          <cell r="H172" t="str">
            <v>հատ</v>
          </cell>
          <cell r="I172" t="str">
            <v>шт.</v>
          </cell>
          <cell r="J172"/>
          <cell r="K172"/>
          <cell r="L172">
            <v>536</v>
          </cell>
          <cell r="M172">
            <v>5.5</v>
          </cell>
          <cell r="N172">
            <v>5500</v>
          </cell>
          <cell r="O172">
            <v>2948</v>
          </cell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</row>
        <row r="173">
          <cell r="A173"/>
          <cell r="B173"/>
          <cell r="C173" t="str">
            <v>E191171</v>
          </cell>
          <cell r="D173" t="str">
            <v>Օվալաձև ներդրակ անցումային մեկուսիչ ԻՊՈՒ-10/630 համար</v>
          </cell>
          <cell r="E173"/>
          <cell r="F173"/>
          <cell r="G173"/>
          <cell r="H173" t="str">
            <v>հատ</v>
          </cell>
          <cell r="I173" t="str">
            <v>шт.</v>
          </cell>
          <cell r="J173"/>
          <cell r="K173"/>
          <cell r="L173">
            <v>1000</v>
          </cell>
          <cell r="M173">
            <v>2</v>
          </cell>
          <cell r="N173">
            <v>2100</v>
          </cell>
          <cell r="O173">
            <v>2000</v>
          </cell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</row>
        <row r="174">
          <cell r="A174"/>
          <cell r="B174"/>
          <cell r="C174" t="str">
            <v>E190692</v>
          </cell>
          <cell r="D174" t="str">
            <v>Հենարանային մեկուսիչ ОСК 3-10-2 УХЛ1</v>
          </cell>
          <cell r="E174"/>
          <cell r="F174"/>
          <cell r="G174"/>
          <cell r="H174" t="str">
            <v>հատ</v>
          </cell>
          <cell r="I174" t="str">
            <v>шт.</v>
          </cell>
          <cell r="J174"/>
          <cell r="K174"/>
          <cell r="L174">
            <v>15</v>
          </cell>
          <cell r="M174">
            <v>10</v>
          </cell>
          <cell r="N174">
            <v>10000</v>
          </cell>
          <cell r="O174">
            <v>150</v>
          </cell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</row>
        <row r="175">
          <cell r="A175"/>
          <cell r="B175"/>
          <cell r="C175" t="str">
            <v>E191212</v>
          </cell>
          <cell r="D175" t="str">
            <v>Արտաքին-ներքին տեղակայման անցումային մեկուսիչ ԻՊԿ-10/3150</v>
          </cell>
          <cell r="E175"/>
          <cell r="F175"/>
          <cell r="G175"/>
          <cell r="H175" t="str">
            <v>հատ</v>
          </cell>
          <cell r="I175" t="str">
            <v>шт.</v>
          </cell>
          <cell r="J175"/>
          <cell r="K175"/>
          <cell r="L175">
            <v>6</v>
          </cell>
          <cell r="M175">
            <v>98</v>
          </cell>
          <cell r="N175">
            <v>98000</v>
          </cell>
          <cell r="O175">
            <v>588</v>
          </cell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</row>
        <row r="176">
          <cell r="A176"/>
          <cell r="B176"/>
          <cell r="C176" t="str">
            <v>E191671</v>
          </cell>
          <cell r="D176" t="str">
            <v>Գծային ցցաձողային մեկուսիչ ՇՍ10-Ե</v>
          </cell>
          <cell r="E176"/>
          <cell r="F176"/>
          <cell r="G176"/>
          <cell r="H176" t="str">
            <v>հատ</v>
          </cell>
          <cell r="I176" t="str">
            <v>шт.</v>
          </cell>
          <cell r="J176">
            <v>20838</v>
          </cell>
          <cell r="K176"/>
          <cell r="L176">
            <v>41843</v>
          </cell>
          <cell r="M176">
            <v>3.5</v>
          </cell>
          <cell r="N176">
            <v>3500</v>
          </cell>
          <cell r="O176">
            <v>146450.5</v>
          </cell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</row>
        <row r="177">
          <cell r="A177"/>
          <cell r="B177"/>
          <cell r="C177" t="str">
            <v>E191640</v>
          </cell>
          <cell r="D177" t="str">
            <v>Գծային ցցաձողային մեկուսիչ ՏՖ-20</v>
          </cell>
          <cell r="E177"/>
          <cell r="F177"/>
          <cell r="G177"/>
          <cell r="H177" t="str">
            <v>հատ</v>
          </cell>
          <cell r="I177" t="str">
            <v>шт.</v>
          </cell>
          <cell r="J177"/>
          <cell r="K177"/>
          <cell r="L177">
            <v>109</v>
          </cell>
          <cell r="M177">
            <v>0.42</v>
          </cell>
          <cell r="N177">
            <v>420</v>
          </cell>
          <cell r="O177">
            <v>45.78</v>
          </cell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</row>
        <row r="178">
          <cell r="A178"/>
          <cell r="B178"/>
          <cell r="C178" t="str">
            <v>E191682</v>
          </cell>
          <cell r="D178" t="str">
            <v>10կվ գծային ցցաձողային պոլիմերային մեկուսիչ ԼԿ 70/10-ի-ՅՍՍ</v>
          </cell>
          <cell r="E178"/>
          <cell r="F178"/>
          <cell r="G178"/>
          <cell r="H178" t="str">
            <v>հատ</v>
          </cell>
          <cell r="I178" t="str">
            <v>шт.</v>
          </cell>
          <cell r="J178"/>
          <cell r="K178"/>
          <cell r="L178">
            <v>24504</v>
          </cell>
          <cell r="M178">
            <v>3.7</v>
          </cell>
          <cell r="N178">
            <v>3700</v>
          </cell>
          <cell r="O178">
            <v>90664.8</v>
          </cell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</row>
        <row r="179">
          <cell r="A179"/>
          <cell r="B179"/>
          <cell r="C179" t="str">
            <v>E191901</v>
          </cell>
          <cell r="D179" t="str">
            <v>Գծային  ափսեաձև  մեկուսիչ  ՊՍ 120-Բ</v>
          </cell>
          <cell r="E179"/>
          <cell r="F179"/>
          <cell r="G179"/>
          <cell r="H179" t="str">
            <v>հատ</v>
          </cell>
          <cell r="I179" t="str">
            <v>шт.</v>
          </cell>
          <cell r="J179"/>
          <cell r="K179"/>
          <cell r="L179">
            <v>73</v>
          </cell>
          <cell r="M179">
            <v>9.5</v>
          </cell>
          <cell r="N179">
            <v>9500</v>
          </cell>
          <cell r="O179">
            <v>693.5</v>
          </cell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</row>
        <row r="180">
          <cell r="A180"/>
          <cell r="B180"/>
          <cell r="C180" t="str">
            <v>E191891</v>
          </cell>
          <cell r="D180" t="str">
            <v>Գծային ափսեաձև մեկուսիչ ՊՍ70-Ե</v>
          </cell>
          <cell r="E180"/>
          <cell r="F180"/>
          <cell r="G180"/>
          <cell r="H180" t="str">
            <v>հատ</v>
          </cell>
          <cell r="I180" t="str">
            <v>шт.</v>
          </cell>
          <cell r="J180"/>
          <cell r="K180"/>
          <cell r="L180">
            <v>14462</v>
          </cell>
          <cell r="M180">
            <v>3.55</v>
          </cell>
          <cell r="N180">
            <v>3550</v>
          </cell>
          <cell r="O180">
            <v>51340.1</v>
          </cell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</row>
        <row r="181">
          <cell r="A181">
            <v>13</v>
          </cell>
          <cell r="B181">
            <v>5</v>
          </cell>
          <cell r="C181"/>
          <cell r="D181" t="str">
            <v>Հոսանքի և լարման տրանսֆորմատորներ</v>
          </cell>
          <cell r="E181" t="str">
            <v>Трансформаторы напряжения и тока</v>
          </cell>
          <cell r="F181" t="str">
            <v>համաձայն տեխնիկական առաջադրանքի</v>
          </cell>
          <cell r="G181" t="str">
            <v>согласно техническому заданию</v>
          </cell>
          <cell r="H181" t="str">
            <v>հատ</v>
          </cell>
          <cell r="I181" t="str">
            <v>шт.</v>
          </cell>
          <cell r="J181"/>
          <cell r="K181"/>
          <cell r="L181">
            <v>10641</v>
          </cell>
          <cell r="M181"/>
          <cell r="N181"/>
          <cell r="O181"/>
          <cell r="P181" t="str">
            <v>ԱԲՀ</v>
          </cell>
          <cell r="Q181" t="str">
            <v>ОЗП</v>
          </cell>
          <cell r="R181" t="str">
            <v>ԱԲՀ</v>
          </cell>
          <cell r="S181" t="str">
            <v>ОЗП</v>
          </cell>
          <cell r="T181"/>
          <cell r="U181"/>
          <cell r="V181" t="str">
            <v>Ապրիլ 2026</v>
          </cell>
          <cell r="W181" t="str">
            <v>Апрель 2026</v>
          </cell>
          <cell r="X181"/>
          <cell r="Y181" t="str">
            <v>Մայիս 2026</v>
          </cell>
          <cell r="Z181" t="str">
            <v>Май 2026</v>
          </cell>
          <cell r="AA181"/>
          <cell r="AB181" t="str">
            <v>'Դեկտեմբեր 2026</v>
          </cell>
          <cell r="AC181" t="str">
            <v>Декабрь 2026</v>
          </cell>
          <cell r="AD181"/>
          <cell r="AE181"/>
          <cell r="AF181">
            <v>69706.813519999996</v>
          </cell>
          <cell r="AG181"/>
          <cell r="AH181"/>
          <cell r="AI181"/>
          <cell r="AJ181"/>
          <cell r="AK181"/>
          <cell r="AL181"/>
          <cell r="AM181"/>
          <cell r="AN181" t="str">
            <v>կ. 40</v>
          </cell>
          <cell r="AO181" t="str">
            <v>п. 40</v>
          </cell>
          <cell r="AP181"/>
          <cell r="AQ181"/>
        </row>
        <row r="182">
          <cell r="A182"/>
          <cell r="B182"/>
          <cell r="C182" t="str">
            <v>E130830</v>
          </cell>
          <cell r="D182" t="str">
            <v>0.4 կՎ հոսանքի տրանսֆորմատոր Տ-0.66, 200/5</v>
          </cell>
          <cell r="E182"/>
          <cell r="F182"/>
          <cell r="G182"/>
          <cell r="H182" t="str">
            <v>հատ</v>
          </cell>
          <cell r="I182" t="str">
            <v>шт.</v>
          </cell>
          <cell r="J182"/>
          <cell r="K182"/>
          <cell r="L182">
            <v>5846</v>
          </cell>
          <cell r="M182">
            <v>5</v>
          </cell>
          <cell r="N182">
            <v>5000</v>
          </cell>
          <cell r="O182">
            <v>29230</v>
          </cell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</row>
        <row r="183">
          <cell r="A183"/>
          <cell r="B183"/>
          <cell r="C183" t="str">
            <v>E130840</v>
          </cell>
          <cell r="D183" t="str">
            <v>0.4 կՎ հոսանքի տրանսֆորմատոր Տ-0.66, 300/5</v>
          </cell>
          <cell r="E183"/>
          <cell r="F183"/>
          <cell r="G183"/>
          <cell r="H183" t="str">
            <v>հատ</v>
          </cell>
          <cell r="I183" t="str">
            <v>шт.</v>
          </cell>
          <cell r="J183"/>
          <cell r="K183"/>
          <cell r="L183">
            <v>721</v>
          </cell>
          <cell r="M183">
            <v>6.5</v>
          </cell>
          <cell r="N183">
            <v>6500</v>
          </cell>
          <cell r="O183">
            <v>4686.5</v>
          </cell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</row>
        <row r="184">
          <cell r="A184"/>
          <cell r="B184"/>
          <cell r="C184" t="str">
            <v>E130860</v>
          </cell>
          <cell r="D184" t="str">
            <v>0.4 կՎ հոսանքի տրանսֆորմատոր Տ-0.66, 600/5</v>
          </cell>
          <cell r="E184"/>
          <cell r="F184"/>
          <cell r="G184"/>
          <cell r="H184" t="str">
            <v>հատ</v>
          </cell>
          <cell r="I184" t="str">
            <v>шт.</v>
          </cell>
          <cell r="J184"/>
          <cell r="K184"/>
          <cell r="L184">
            <v>54</v>
          </cell>
          <cell r="M184">
            <v>6.5</v>
          </cell>
          <cell r="N184">
            <v>6500</v>
          </cell>
          <cell r="O184">
            <v>351</v>
          </cell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</row>
        <row r="185">
          <cell r="A185"/>
          <cell r="B185"/>
          <cell r="C185" t="str">
            <v>E130943</v>
          </cell>
          <cell r="D185" t="str">
            <v>0.4 ԿՎ  հոսանքի տրանսֆորմատոր ՏՇՊ-066Մ-800/5</v>
          </cell>
          <cell r="E185"/>
          <cell r="F185"/>
          <cell r="G185"/>
          <cell r="H185" t="str">
            <v>հատ</v>
          </cell>
          <cell r="I185" t="str">
            <v>шт.</v>
          </cell>
          <cell r="J185"/>
          <cell r="K185"/>
          <cell r="L185">
            <v>292</v>
          </cell>
          <cell r="M185">
            <v>5.5</v>
          </cell>
          <cell r="N185">
            <v>5500</v>
          </cell>
          <cell r="O185">
            <v>1606</v>
          </cell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</row>
        <row r="186">
          <cell r="A186"/>
          <cell r="B186"/>
          <cell r="C186" t="str">
            <v>E130946</v>
          </cell>
          <cell r="D186" t="str">
            <v>0.4 ԿՎ  հոսանքի տրանսֆորմատոր ՏՇՊ-066Մ-1500/5</v>
          </cell>
          <cell r="E186"/>
          <cell r="F186"/>
          <cell r="G186"/>
          <cell r="H186" t="str">
            <v>հատ</v>
          </cell>
          <cell r="I186" t="str">
            <v>шт.</v>
          </cell>
          <cell r="J186"/>
          <cell r="K186"/>
          <cell r="L186">
            <v>146</v>
          </cell>
          <cell r="M186">
            <v>6.7561200000000001</v>
          </cell>
          <cell r="N186">
            <v>6756.12</v>
          </cell>
          <cell r="O186">
            <v>986.39351999999997</v>
          </cell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</row>
        <row r="187">
          <cell r="A187"/>
          <cell r="B187"/>
          <cell r="C187" t="str">
            <v>E130966</v>
          </cell>
          <cell r="D187" t="str">
            <v>Ցածր լարման հոսանքի տրանսֆորմատոր ՏՏԷ-Ա-250/5Ա</v>
          </cell>
          <cell r="E187"/>
          <cell r="F187"/>
          <cell r="G187"/>
          <cell r="H187" t="str">
            <v>հատ</v>
          </cell>
          <cell r="I187" t="str">
            <v>шт.</v>
          </cell>
          <cell r="J187"/>
          <cell r="K187"/>
          <cell r="L187">
            <v>1003</v>
          </cell>
          <cell r="M187">
            <v>6.5</v>
          </cell>
          <cell r="N187">
            <v>6500</v>
          </cell>
          <cell r="O187">
            <v>6519.5</v>
          </cell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</row>
        <row r="188">
          <cell r="A188"/>
          <cell r="B188"/>
          <cell r="C188" t="str">
            <v>E130967</v>
          </cell>
          <cell r="D188" t="str">
            <v>Ցածր լարման հոսանքի տրանսֆորմատոր ՏՏԷ-Ա-500/5Ա   ԷԿՖ</v>
          </cell>
          <cell r="E188"/>
          <cell r="F188"/>
          <cell r="G188"/>
          <cell r="H188" t="str">
            <v>հատ</v>
          </cell>
          <cell r="I188" t="str">
            <v>шт.</v>
          </cell>
          <cell r="J188"/>
          <cell r="K188"/>
          <cell r="L188">
            <v>174</v>
          </cell>
          <cell r="M188">
            <v>6.5</v>
          </cell>
          <cell r="N188">
            <v>6500</v>
          </cell>
          <cell r="O188">
            <v>1131</v>
          </cell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</row>
        <row r="189">
          <cell r="A189"/>
          <cell r="B189"/>
          <cell r="C189" t="str">
            <v>E130961</v>
          </cell>
          <cell r="D189" t="str">
            <v xml:space="preserve">Ցածր լարման հոսանքի տրանսֆորմատոր ՏՏԷ-Ա-10/5Ա   </v>
          </cell>
          <cell r="E189"/>
          <cell r="F189"/>
          <cell r="G189"/>
          <cell r="H189" t="str">
            <v>հատ</v>
          </cell>
          <cell r="I189" t="str">
            <v>шт.</v>
          </cell>
          <cell r="J189"/>
          <cell r="K189"/>
          <cell r="L189">
            <v>9</v>
          </cell>
          <cell r="M189">
            <v>6</v>
          </cell>
          <cell r="N189">
            <v>6000</v>
          </cell>
          <cell r="O189">
            <v>54</v>
          </cell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</row>
        <row r="190">
          <cell r="A190"/>
          <cell r="B190"/>
          <cell r="C190" t="str">
            <v>E130964</v>
          </cell>
          <cell r="D190" t="str">
            <v>Ցածր լարման հոսանքի տրանսֆորմատոր ՏՏԷ-Ա-15/5Ա   ԷԿՖ</v>
          </cell>
          <cell r="E190"/>
          <cell r="F190"/>
          <cell r="G190"/>
          <cell r="H190" t="str">
            <v>հատ</v>
          </cell>
          <cell r="I190" t="str">
            <v>шт.</v>
          </cell>
          <cell r="J190"/>
          <cell r="K190"/>
          <cell r="L190">
            <v>33</v>
          </cell>
          <cell r="M190">
            <v>5.5</v>
          </cell>
          <cell r="N190">
            <v>5500</v>
          </cell>
          <cell r="O190">
            <v>181.5</v>
          </cell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</row>
        <row r="191">
          <cell r="A191"/>
          <cell r="B191"/>
          <cell r="C191" t="str">
            <v>E130969</v>
          </cell>
          <cell r="D191" t="str">
            <v xml:space="preserve">Ցածր լարման հոսանքի տրանսֆորմատոր ՏՏԷ-Ա-80/5Ա   </v>
          </cell>
          <cell r="E191"/>
          <cell r="F191"/>
          <cell r="G191"/>
          <cell r="H191" t="str">
            <v>հատ</v>
          </cell>
          <cell r="I191" t="str">
            <v>шт.</v>
          </cell>
          <cell r="J191"/>
          <cell r="K191"/>
          <cell r="L191">
            <v>163</v>
          </cell>
          <cell r="M191">
            <v>7</v>
          </cell>
          <cell r="N191">
            <v>7000</v>
          </cell>
          <cell r="O191">
            <v>1141</v>
          </cell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</row>
        <row r="192">
          <cell r="A192"/>
          <cell r="B192"/>
          <cell r="C192" t="str">
            <v>E131016</v>
          </cell>
          <cell r="D192" t="str">
            <v>Ցածր լարման հոսանքի տրանսֆորմատոր ՏՏԷ-30-200/5Ա</v>
          </cell>
          <cell r="E192"/>
          <cell r="F192"/>
          <cell r="G192"/>
          <cell r="H192" t="str">
            <v>հատ</v>
          </cell>
          <cell r="I192" t="str">
            <v>шт.</v>
          </cell>
          <cell r="J192"/>
          <cell r="K192"/>
          <cell r="L192">
            <v>1</v>
          </cell>
          <cell r="M192">
            <v>6</v>
          </cell>
          <cell r="N192">
            <v>6000</v>
          </cell>
          <cell r="O192">
            <v>6</v>
          </cell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</row>
        <row r="193">
          <cell r="A193"/>
          <cell r="B193"/>
          <cell r="C193" t="str">
            <v>E130994</v>
          </cell>
          <cell r="D193" t="str">
            <v>Ցածր լարման հոսանքի տրանսֆորմատոր ՏՏԿ-30-150/5Ա-5ԲԱ-0.5-ՈՒԽԼԶ-ԿԷԱԶ</v>
          </cell>
          <cell r="E193"/>
          <cell r="F193"/>
          <cell r="G193"/>
          <cell r="H193" t="str">
            <v>հատ</v>
          </cell>
          <cell r="I193" t="str">
            <v>шт.</v>
          </cell>
          <cell r="J193"/>
          <cell r="K193"/>
          <cell r="L193">
            <v>1</v>
          </cell>
          <cell r="M193">
            <v>6</v>
          </cell>
          <cell r="N193">
            <v>6140</v>
          </cell>
          <cell r="O193">
            <v>6</v>
          </cell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</row>
        <row r="194">
          <cell r="A194"/>
          <cell r="B194"/>
          <cell r="C194" t="str">
            <v>E130598</v>
          </cell>
          <cell r="D194" t="str">
            <v>Հոսանքի տրանսֆորմատոր ՆՏԶ-125 (НТЗ-0.66-125-30/1  бублик)</v>
          </cell>
          <cell r="E194"/>
          <cell r="F194"/>
          <cell r="G194"/>
          <cell r="H194" t="str">
            <v>հատ</v>
          </cell>
          <cell r="I194" t="str">
            <v>шт.</v>
          </cell>
          <cell r="J194"/>
          <cell r="K194"/>
          <cell r="L194">
            <v>80</v>
          </cell>
          <cell r="M194">
            <v>59</v>
          </cell>
          <cell r="N194">
            <v>59000</v>
          </cell>
          <cell r="O194">
            <v>4720</v>
          </cell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</row>
        <row r="195">
          <cell r="A195"/>
          <cell r="B195"/>
          <cell r="C195" t="str">
            <v>E130997</v>
          </cell>
          <cell r="D195" t="str">
            <v>Ցածր լարման հոսանքի տրանսֆորմատոր ՏՏԿ-30-100/5Ա-5ԲԱ-0.5-ՈՒԽԼԶ-ԿԷԱԶ</v>
          </cell>
          <cell r="E195"/>
          <cell r="F195"/>
          <cell r="G195"/>
          <cell r="H195" t="str">
            <v>հատ</v>
          </cell>
          <cell r="I195" t="str">
            <v>шт.</v>
          </cell>
          <cell r="J195"/>
          <cell r="K195"/>
          <cell r="L195">
            <v>1</v>
          </cell>
          <cell r="M195">
            <v>7</v>
          </cell>
          <cell r="N195">
            <v>7560</v>
          </cell>
          <cell r="O195">
            <v>7</v>
          </cell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</row>
        <row r="196">
          <cell r="A196"/>
          <cell r="B196"/>
          <cell r="C196" t="str">
            <v>E130975</v>
          </cell>
          <cell r="D196" t="str">
            <v>Ցածր լարման հոսանքի տրանսֆորմատոր ՏՏԷ-Ա-25/5Ա ТТЭ-А-25/5А կոդ tc-a-25</v>
          </cell>
          <cell r="E196"/>
          <cell r="F196"/>
          <cell r="G196"/>
          <cell r="H196" t="str">
            <v>հատ</v>
          </cell>
          <cell r="I196" t="str">
            <v>шт.</v>
          </cell>
          <cell r="J196"/>
          <cell r="K196"/>
          <cell r="L196">
            <v>482</v>
          </cell>
          <cell r="M196">
            <v>6</v>
          </cell>
          <cell r="N196">
            <v>6000</v>
          </cell>
          <cell r="O196">
            <v>2892</v>
          </cell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</row>
        <row r="197">
          <cell r="A197"/>
          <cell r="B197"/>
          <cell r="C197" t="str">
            <v>E130977</v>
          </cell>
          <cell r="D197" t="str">
            <v>Ցածր լարման հոսանքի տրանսֆորմատոր ՏՏԷ-Ա-400/5Ա-5ԲԱ-0.5-ՈՒԽԼ4</v>
          </cell>
          <cell r="E197"/>
          <cell r="F197"/>
          <cell r="G197"/>
          <cell r="H197" t="str">
            <v>հատ</v>
          </cell>
          <cell r="I197" t="str">
            <v>шт.</v>
          </cell>
          <cell r="J197"/>
          <cell r="K197"/>
          <cell r="L197">
            <v>980</v>
          </cell>
          <cell r="M197">
            <v>6.5</v>
          </cell>
          <cell r="N197">
            <v>6500</v>
          </cell>
          <cell r="O197">
            <v>6370</v>
          </cell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</row>
        <row r="198">
          <cell r="A198"/>
          <cell r="B198"/>
          <cell r="C198" t="str">
            <v>E130976</v>
          </cell>
          <cell r="D198" t="str">
            <v>Ցածր լարման հոսանքի տրանսֆորմատոր ՏՏԷ-Ա-40/5Ա ТТЭ-А-40/5А կոդ tc-a-25</v>
          </cell>
          <cell r="E198"/>
          <cell r="F198"/>
          <cell r="G198"/>
          <cell r="H198" t="str">
            <v>հատ</v>
          </cell>
          <cell r="I198" t="str">
            <v>шт.</v>
          </cell>
          <cell r="J198"/>
          <cell r="K198"/>
          <cell r="L198">
            <v>278</v>
          </cell>
          <cell r="M198">
            <v>6</v>
          </cell>
          <cell r="N198">
            <v>6000</v>
          </cell>
          <cell r="O198">
            <v>1668</v>
          </cell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</row>
        <row r="199">
          <cell r="A199"/>
          <cell r="B199"/>
          <cell r="C199" t="str">
            <v>E130979</v>
          </cell>
          <cell r="D199" t="str">
            <v>Ցածր լարման հոսանքի տրանսֆորմատոր ՏՏԷ-Ա-60/5Ա  ТТЭ-А-60/5А կոդ tc-a-60</v>
          </cell>
          <cell r="E199"/>
          <cell r="F199"/>
          <cell r="G199"/>
          <cell r="H199" t="str">
            <v>հատ</v>
          </cell>
          <cell r="I199" t="str">
            <v>шт.</v>
          </cell>
          <cell r="J199"/>
          <cell r="K199"/>
          <cell r="L199">
            <v>209</v>
          </cell>
          <cell r="M199">
            <v>6</v>
          </cell>
          <cell r="N199">
            <v>6000</v>
          </cell>
          <cell r="O199">
            <v>1254</v>
          </cell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</row>
        <row r="200">
          <cell r="A200"/>
          <cell r="B200"/>
          <cell r="C200" t="str">
            <v>E131003</v>
          </cell>
          <cell r="D200" t="str">
            <v>Ցածր լարման հոսանքի տրանսֆորմատոր ՏՏԷ-Ա-125/5Ա ԷԿՖq</v>
          </cell>
          <cell r="E200"/>
          <cell r="F200"/>
          <cell r="G200"/>
          <cell r="H200" t="str">
            <v>հատ</v>
          </cell>
          <cell r="I200" t="str">
            <v>шт.</v>
          </cell>
          <cell r="J200"/>
          <cell r="K200"/>
          <cell r="L200">
            <v>111</v>
          </cell>
          <cell r="M200">
            <v>6</v>
          </cell>
          <cell r="N200">
            <v>6000</v>
          </cell>
          <cell r="O200">
            <v>666</v>
          </cell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</row>
        <row r="201">
          <cell r="A201"/>
          <cell r="B201"/>
          <cell r="C201" t="str">
            <v>E380016</v>
          </cell>
          <cell r="D201" t="str">
            <v>Տրանսֆորմատոր ОСМ1- 0.25, 380/36</v>
          </cell>
          <cell r="E201"/>
          <cell r="F201"/>
          <cell r="G201"/>
          <cell r="H201" t="str">
            <v>հատ</v>
          </cell>
          <cell r="I201" t="str">
            <v>шт.</v>
          </cell>
          <cell r="J201"/>
          <cell r="K201"/>
          <cell r="L201">
            <v>2</v>
          </cell>
          <cell r="M201">
            <v>17.96</v>
          </cell>
          <cell r="N201">
            <v>17960</v>
          </cell>
          <cell r="O201">
            <v>35.92</v>
          </cell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</row>
        <row r="202">
          <cell r="A202"/>
          <cell r="B202"/>
          <cell r="C202" t="str">
            <v>E120030</v>
          </cell>
          <cell r="D202" t="str">
            <v>6 (10) կՎ լարման տրանսֆորմատոր ՆՏՄԻ-6</v>
          </cell>
          <cell r="E202"/>
          <cell r="F202"/>
          <cell r="G202"/>
          <cell r="H202" t="str">
            <v>հատ</v>
          </cell>
          <cell r="I202" t="str">
            <v>шт.</v>
          </cell>
          <cell r="J202"/>
          <cell r="K202"/>
          <cell r="L202">
            <v>20</v>
          </cell>
          <cell r="M202">
            <v>280</v>
          </cell>
          <cell r="N202">
            <v>280000</v>
          </cell>
          <cell r="O202">
            <v>5600</v>
          </cell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</row>
        <row r="203">
          <cell r="A203"/>
          <cell r="B203"/>
          <cell r="C203" t="str">
            <v>T45120111</v>
          </cell>
          <cell r="D203" t="str">
            <v>Ցածրացնող տրանսֆորմատոր ЯТП-0.25</v>
          </cell>
          <cell r="E203"/>
          <cell r="F203"/>
          <cell r="G203"/>
          <cell r="H203" t="str">
            <v>հատ</v>
          </cell>
          <cell r="I203" t="str">
            <v>шт.</v>
          </cell>
          <cell r="J203"/>
          <cell r="K203"/>
          <cell r="L203">
            <v>35</v>
          </cell>
          <cell r="M203">
            <v>17</v>
          </cell>
          <cell r="N203">
            <v>17000</v>
          </cell>
          <cell r="O203">
            <v>595</v>
          </cell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</row>
        <row r="204">
          <cell r="A204">
            <v>14</v>
          </cell>
          <cell r="B204">
            <v>6</v>
          </cell>
          <cell r="C204"/>
          <cell r="D204" t="str">
            <v>Ուժային տրանսֆորմատորներ ՏՄԳ և սեղմակներ</v>
          </cell>
          <cell r="E204" t="str">
            <v>Трансформаторы силовые ТМГ</v>
          </cell>
          <cell r="F204" t="str">
            <v>համաձայն տեխնիկական առաջադրանքի</v>
          </cell>
          <cell r="G204" t="str">
            <v>согласно техническому заданию</v>
          </cell>
          <cell r="H204" t="str">
            <v>հատ</v>
          </cell>
          <cell r="I204" t="str">
            <v>шт.</v>
          </cell>
          <cell r="J204"/>
          <cell r="K204"/>
          <cell r="L204">
            <v>14114</v>
          </cell>
          <cell r="M204"/>
          <cell r="N204"/>
          <cell r="O204"/>
          <cell r="P204" t="str">
            <v>ԱԲՀ</v>
          </cell>
          <cell r="Q204" t="str">
            <v>ОЗП</v>
          </cell>
          <cell r="R204" t="str">
            <v>ԱԲՀ</v>
          </cell>
          <cell r="S204" t="str">
            <v>ОЗП</v>
          </cell>
          <cell r="T204"/>
          <cell r="U204"/>
          <cell r="V204" t="str">
            <v>Փետրվար 2026</v>
          </cell>
          <cell r="W204" t="str">
            <v>Февраль 2026</v>
          </cell>
          <cell r="X204"/>
          <cell r="Y204" t="str">
            <v>Մարտ 2026</v>
          </cell>
          <cell r="Z204" t="str">
            <v>Март 2026</v>
          </cell>
          <cell r="AA204"/>
          <cell r="AB204" t="str">
            <v>'Դեկտեմբեր 2026</v>
          </cell>
          <cell r="AC204" t="str">
            <v>Декабрь 2026</v>
          </cell>
          <cell r="AD204"/>
          <cell r="AE204"/>
          <cell r="AF204">
            <v>966003.45531999995</v>
          </cell>
          <cell r="AG204"/>
          <cell r="AH204"/>
          <cell r="AI204"/>
          <cell r="AJ204"/>
          <cell r="AK204"/>
          <cell r="AL204"/>
          <cell r="AM204"/>
          <cell r="AN204" t="str">
            <v>կ. 40</v>
          </cell>
          <cell r="AO204" t="str">
            <v>п. 40</v>
          </cell>
          <cell r="AP204"/>
          <cell r="AQ204"/>
        </row>
        <row r="205">
          <cell r="A205"/>
          <cell r="B205"/>
          <cell r="C205" t="str">
            <v>E050010</v>
          </cell>
          <cell r="D205" t="str">
            <v>Տրանսֆորմատորի սեղմակ (զաժիմ) 160 կՎԱ</v>
          </cell>
          <cell r="E205"/>
          <cell r="F205"/>
          <cell r="G205"/>
          <cell r="H205" t="str">
            <v>հատ</v>
          </cell>
          <cell r="I205" t="str">
            <v>шт.</v>
          </cell>
          <cell r="J205"/>
          <cell r="K205"/>
          <cell r="L205">
            <v>4500</v>
          </cell>
          <cell r="M205">
            <v>9</v>
          </cell>
          <cell r="N205">
            <v>9000</v>
          </cell>
          <cell r="O205">
            <v>40500</v>
          </cell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</row>
        <row r="206">
          <cell r="A206"/>
          <cell r="B206"/>
          <cell r="C206" t="str">
            <v>E050020</v>
          </cell>
          <cell r="D206" t="str">
            <v>Տրանսֆորմատորի սեղմակ (զաժիմ) 250 կՎԱ</v>
          </cell>
          <cell r="E206"/>
          <cell r="F206"/>
          <cell r="G206"/>
          <cell r="H206" t="str">
            <v>հատ</v>
          </cell>
          <cell r="I206" t="str">
            <v>шт.</v>
          </cell>
          <cell r="J206"/>
          <cell r="K206"/>
          <cell r="L206">
            <v>3000</v>
          </cell>
          <cell r="M206">
            <v>10</v>
          </cell>
          <cell r="N206">
            <v>10000</v>
          </cell>
          <cell r="O206">
            <v>30000</v>
          </cell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</row>
        <row r="207">
          <cell r="A207"/>
          <cell r="B207"/>
          <cell r="C207" t="str">
            <v>E050030</v>
          </cell>
          <cell r="D207" t="str">
            <v>Տրանսֆորմատորի սեղմակ (զաժիմ) 400 Կվա</v>
          </cell>
          <cell r="E207"/>
          <cell r="F207"/>
          <cell r="G207"/>
          <cell r="H207" t="str">
            <v>հատ</v>
          </cell>
          <cell r="I207" t="str">
            <v>шт.</v>
          </cell>
          <cell r="J207"/>
          <cell r="K207"/>
          <cell r="L207">
            <v>3000</v>
          </cell>
          <cell r="M207">
            <v>12</v>
          </cell>
          <cell r="N207">
            <v>12000</v>
          </cell>
          <cell r="O207">
            <v>36000</v>
          </cell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</row>
        <row r="208">
          <cell r="A208"/>
          <cell r="B208"/>
          <cell r="C208" t="str">
            <v>E050040</v>
          </cell>
          <cell r="D208" t="str">
            <v>Տրանսֆորմատորի սեղմակ (զաժիմ) 630 կՎԱ</v>
          </cell>
          <cell r="E208"/>
          <cell r="F208"/>
          <cell r="G208"/>
          <cell r="H208" t="str">
            <v>հատ</v>
          </cell>
          <cell r="I208" t="str">
            <v>шт.</v>
          </cell>
          <cell r="J208"/>
          <cell r="K208"/>
          <cell r="L208">
            <v>3223</v>
          </cell>
          <cell r="M208">
            <v>15</v>
          </cell>
          <cell r="N208">
            <v>15000</v>
          </cell>
          <cell r="O208">
            <v>48345</v>
          </cell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</row>
        <row r="209">
          <cell r="A209"/>
          <cell r="B209"/>
          <cell r="C209" t="str">
            <v>E050050</v>
          </cell>
          <cell r="D209" t="str">
            <v>Տրանսֆորմատորի սեղմակ (զաժիմ) 1000 կՎԱ</v>
          </cell>
          <cell r="E209"/>
          <cell r="F209"/>
          <cell r="G209"/>
          <cell r="H209" t="str">
            <v>հատ</v>
          </cell>
          <cell r="I209" t="str">
            <v>шт.</v>
          </cell>
          <cell r="J209"/>
          <cell r="K209"/>
          <cell r="L209">
            <v>30</v>
          </cell>
          <cell r="M209">
            <v>21</v>
          </cell>
          <cell r="N209">
            <v>21000</v>
          </cell>
          <cell r="O209">
            <v>630</v>
          </cell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</row>
        <row r="210">
          <cell r="A210"/>
          <cell r="B210"/>
          <cell r="C210" t="str">
            <v>E050060</v>
          </cell>
          <cell r="D210" t="str">
            <v>Տրանսֆորմատորի սեղմակ (զաժիմ) 1600 կՎԱ</v>
          </cell>
          <cell r="E210"/>
          <cell r="F210"/>
          <cell r="G210"/>
          <cell r="H210" t="str">
            <v>հատ</v>
          </cell>
          <cell r="I210" t="str">
            <v>шт.</v>
          </cell>
          <cell r="J210"/>
          <cell r="K210"/>
          <cell r="L210">
            <v>9</v>
          </cell>
          <cell r="M210">
            <v>70</v>
          </cell>
          <cell r="N210">
            <v>70000</v>
          </cell>
          <cell r="O210">
            <v>630</v>
          </cell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</row>
        <row r="211">
          <cell r="A211"/>
          <cell r="B211"/>
          <cell r="C211" t="str">
            <v>T413A1201</v>
          </cell>
          <cell r="D211" t="str">
            <v>10 կՎ ուժային տրանսֆորմատոր, ՏՄԳ-400/10</v>
          </cell>
          <cell r="E211"/>
          <cell r="F211"/>
          <cell r="G211"/>
          <cell r="H211" t="str">
            <v>հատ</v>
          </cell>
          <cell r="I211" t="str">
            <v>шт.</v>
          </cell>
          <cell r="J211"/>
          <cell r="K211"/>
          <cell r="L211">
            <v>102</v>
          </cell>
          <cell r="M211">
            <v>1758</v>
          </cell>
          <cell r="N211">
            <v>1758000</v>
          </cell>
          <cell r="O211">
            <v>179316</v>
          </cell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</row>
        <row r="212">
          <cell r="A212"/>
          <cell r="B212"/>
          <cell r="C212" t="str">
            <v>T413A1401</v>
          </cell>
          <cell r="D212" t="str">
            <v>10 կՎ ուժային տրանսֆորմատոր, ՏՄԳ-630/10</v>
          </cell>
          <cell r="E212"/>
          <cell r="F212"/>
          <cell r="G212"/>
          <cell r="H212" t="str">
            <v>հատ</v>
          </cell>
          <cell r="I212" t="str">
            <v>шт.</v>
          </cell>
          <cell r="J212"/>
          <cell r="K212"/>
          <cell r="L212">
            <v>100</v>
          </cell>
          <cell r="M212">
            <v>2478.5</v>
          </cell>
          <cell r="N212">
            <v>2478500</v>
          </cell>
          <cell r="O212">
            <v>247850</v>
          </cell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</row>
        <row r="213">
          <cell r="A213"/>
          <cell r="B213"/>
          <cell r="C213" t="str">
            <v>T413A1001</v>
          </cell>
          <cell r="D213" t="str">
            <v>10 կՎ ուժային տրանսֆորմատոր, ՏՄԳ-250/10</v>
          </cell>
          <cell r="E213"/>
          <cell r="F213"/>
          <cell r="G213"/>
          <cell r="H213" t="str">
            <v>հատ</v>
          </cell>
          <cell r="I213" t="str">
            <v>шт.</v>
          </cell>
          <cell r="J213"/>
          <cell r="K213"/>
          <cell r="L213">
            <v>24</v>
          </cell>
          <cell r="M213">
            <v>1456.6</v>
          </cell>
          <cell r="N213">
            <v>1456600</v>
          </cell>
          <cell r="O213">
            <v>34958.399999999994</v>
          </cell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</row>
        <row r="214">
          <cell r="A214"/>
          <cell r="B214"/>
          <cell r="C214" t="str">
            <v>T413A2901</v>
          </cell>
          <cell r="D214" t="str">
            <v>6 կՎ ուժային տրանսֆորմատոր, ՏՄԳ-400/6</v>
          </cell>
          <cell r="E214"/>
          <cell r="F214"/>
          <cell r="G214"/>
          <cell r="H214" t="str">
            <v>հատ</v>
          </cell>
          <cell r="I214" t="str">
            <v>шт.</v>
          </cell>
          <cell r="J214"/>
          <cell r="K214"/>
          <cell r="L214">
            <v>48</v>
          </cell>
          <cell r="M214">
            <v>1758</v>
          </cell>
          <cell r="N214">
            <v>1758000</v>
          </cell>
          <cell r="O214">
            <v>84384</v>
          </cell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</row>
        <row r="215">
          <cell r="A215"/>
          <cell r="B215"/>
          <cell r="C215" t="str">
            <v>T413A3101</v>
          </cell>
          <cell r="D215" t="str">
            <v>6 կՎ ուժային տրանսֆորմատոր, ՏՄԳ-630/6</v>
          </cell>
          <cell r="E215"/>
          <cell r="H215" t="str">
            <v>հատ</v>
          </cell>
          <cell r="I215" t="str">
            <v>шт.</v>
          </cell>
          <cell r="J215"/>
          <cell r="K215"/>
          <cell r="L215">
            <v>47</v>
          </cell>
          <cell r="M215">
            <v>2445.6</v>
          </cell>
          <cell r="N215">
            <v>2445600</v>
          </cell>
          <cell r="O215">
            <v>114943.2</v>
          </cell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</row>
        <row r="216">
          <cell r="A216"/>
          <cell r="B216"/>
          <cell r="C216" t="str">
            <v>T413A0801</v>
          </cell>
          <cell r="D216" t="str">
            <v>10 կՎ ուժային տրանսֆորմատոր, ՏՄԳ-160/10</v>
          </cell>
          <cell r="E216"/>
          <cell r="F216"/>
          <cell r="G216"/>
          <cell r="H216" t="str">
            <v>հատ</v>
          </cell>
          <cell r="I216" t="str">
            <v>шт.</v>
          </cell>
          <cell r="J216"/>
          <cell r="K216"/>
          <cell r="L216">
            <v>11</v>
          </cell>
          <cell r="M216">
            <v>1129</v>
          </cell>
          <cell r="N216">
            <v>1129000</v>
          </cell>
          <cell r="O216">
            <v>12419</v>
          </cell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</row>
        <row r="217">
          <cell r="A217"/>
          <cell r="B217"/>
          <cell r="C217" t="str">
            <v>T413A3301</v>
          </cell>
          <cell r="D217" t="str">
            <v>6 կՎ ուժային տրանսֆորմատոր, ՏՄԳ-1000/6</v>
          </cell>
          <cell r="E217"/>
          <cell r="F217"/>
          <cell r="G217"/>
          <cell r="H217" t="str">
            <v>հատ</v>
          </cell>
          <cell r="I217" t="str">
            <v>шт.</v>
          </cell>
          <cell r="J217"/>
          <cell r="K217"/>
          <cell r="L217">
            <v>5</v>
          </cell>
          <cell r="M217">
            <v>9030</v>
          </cell>
          <cell r="N217">
            <v>9030000</v>
          </cell>
          <cell r="O217">
            <v>45150</v>
          </cell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</row>
        <row r="218">
          <cell r="A218"/>
          <cell r="B218"/>
          <cell r="C218" t="str">
            <v>T413D2900</v>
          </cell>
          <cell r="D218" t="str">
            <v>6  կՎ ուժային տրանսֆորմատոր չոր ՏՍ-400/6</v>
          </cell>
          <cell r="E218"/>
          <cell r="F218"/>
          <cell r="G218"/>
          <cell r="H218" t="str">
            <v>հատ</v>
          </cell>
          <cell r="I218" t="str">
            <v>шт.</v>
          </cell>
          <cell r="J218"/>
          <cell r="K218"/>
          <cell r="L218">
            <v>3</v>
          </cell>
          <cell r="M218">
            <v>5500</v>
          </cell>
          <cell r="N218">
            <v>5500000</v>
          </cell>
          <cell r="O218">
            <v>16500</v>
          </cell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</row>
        <row r="219">
          <cell r="A219"/>
          <cell r="B219"/>
          <cell r="C219" t="str">
            <v>T413D3301</v>
          </cell>
          <cell r="D219" t="str">
            <v>6կվ ուժային տրանսֆորմատոր  չոր  ՏՍ-1000/6</v>
          </cell>
          <cell r="E219"/>
          <cell r="F219"/>
          <cell r="G219"/>
          <cell r="H219" t="str">
            <v>հատ</v>
          </cell>
          <cell r="I219" t="str">
            <v>шт.</v>
          </cell>
          <cell r="J219"/>
          <cell r="K219"/>
          <cell r="L219">
            <v>3</v>
          </cell>
          <cell r="M219">
            <v>7731.1364400000002</v>
          </cell>
          <cell r="N219">
            <v>7731136.4400000004</v>
          </cell>
          <cell r="O219">
            <v>23193.409319999999</v>
          </cell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</row>
        <row r="220">
          <cell r="A220"/>
          <cell r="B220"/>
          <cell r="C220" t="str">
            <v>T413D3101</v>
          </cell>
          <cell r="D220" t="str">
            <v>6կվ ուժային տրանսֆորմատոր  չոր  ՏՍ-630/6</v>
          </cell>
          <cell r="E220"/>
          <cell r="F220"/>
          <cell r="G220"/>
          <cell r="H220" t="str">
            <v>հատ</v>
          </cell>
          <cell r="I220" t="str">
            <v>шт.</v>
          </cell>
          <cell r="J220"/>
          <cell r="K220"/>
          <cell r="L220">
            <v>3</v>
          </cell>
          <cell r="M220">
            <v>5780.741</v>
          </cell>
          <cell r="N220">
            <v>5780741</v>
          </cell>
          <cell r="O220">
            <v>17342.222999999998</v>
          </cell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</row>
        <row r="221">
          <cell r="A221"/>
          <cell r="B221"/>
          <cell r="C221"/>
          <cell r="D221" t="str">
            <v>6  կՎ ուժային տրանսֆորմատոր չոր ՏՍ-400/6</v>
          </cell>
          <cell r="E221"/>
          <cell r="F221"/>
          <cell r="G221"/>
          <cell r="H221" t="str">
            <v>հատ</v>
          </cell>
          <cell r="I221" t="str">
            <v>шт.</v>
          </cell>
          <cell r="J221"/>
          <cell r="K221"/>
          <cell r="L221">
            <v>3</v>
          </cell>
          <cell r="M221">
            <v>5500</v>
          </cell>
          <cell r="N221">
            <v>5500000</v>
          </cell>
          <cell r="O221">
            <v>16500</v>
          </cell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</row>
        <row r="222">
          <cell r="A222"/>
          <cell r="B222"/>
          <cell r="C222" t="str">
            <v>T413D1400</v>
          </cell>
          <cell r="D222" t="str">
            <v>10 կՎ ուժային տրանսֆորմատոր չոր ՏՍ-630/10</v>
          </cell>
          <cell r="E222"/>
          <cell r="F222"/>
          <cell r="G222"/>
          <cell r="H222" t="str">
            <v>հատ</v>
          </cell>
          <cell r="I222" t="str">
            <v>шт.</v>
          </cell>
          <cell r="J222"/>
          <cell r="K222"/>
          <cell r="L222">
            <v>3</v>
          </cell>
          <cell r="M222">
            <v>5780.741</v>
          </cell>
          <cell r="N222">
            <v>5780741</v>
          </cell>
          <cell r="O222">
            <v>17342.222999999998</v>
          </cell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</row>
        <row r="223">
          <cell r="A223">
            <v>15</v>
          </cell>
          <cell r="B223">
            <v>7</v>
          </cell>
          <cell r="C223"/>
          <cell r="D223" t="str">
            <v xml:space="preserve">Միաբևեռ և եռաբևեռ ավտոմատ անջատիչներ (Միաֆազ և եռաֆազ ավտոմատ անջատիչներ) </v>
          </cell>
          <cell r="E223" t="str">
            <v>Однополюсные и трехполюсные автоматические выключатели (Однофазныe и трехфазныe автоматическиe выключатели)</v>
          </cell>
          <cell r="F223" t="str">
            <v>համաձայն տեխնիկական առաջադրանքի</v>
          </cell>
          <cell r="G223" t="str">
            <v>согласно техническому заданию</v>
          </cell>
          <cell r="H223" t="str">
            <v>հատ</v>
          </cell>
          <cell r="I223" t="str">
            <v>шт.</v>
          </cell>
          <cell r="J223"/>
          <cell r="K223"/>
          <cell r="L223">
            <v>1928</v>
          </cell>
          <cell r="M223"/>
          <cell r="N223"/>
          <cell r="O223"/>
          <cell r="P223" t="str">
            <v>ԱԲՀ</v>
          </cell>
          <cell r="Q223" t="str">
            <v>ОЗП</v>
          </cell>
          <cell r="R223" t="str">
            <v>ԱԲՀ</v>
          </cell>
          <cell r="S223" t="str">
            <v>ОЗП</v>
          </cell>
          <cell r="T223"/>
          <cell r="U223"/>
          <cell r="V223" t="str">
            <v>Ապրիլ 2026</v>
          </cell>
          <cell r="W223" t="str">
            <v>Апрель 2026</v>
          </cell>
          <cell r="X223"/>
          <cell r="Y223" t="str">
            <v>Մայիս 2026</v>
          </cell>
          <cell r="Z223" t="str">
            <v>Май 2026</v>
          </cell>
          <cell r="AA223"/>
          <cell r="AB223" t="str">
            <v>'Դեկտեմբեր 2026</v>
          </cell>
          <cell r="AC223" t="str">
            <v>Декабрь 2026</v>
          </cell>
          <cell r="AD223"/>
          <cell r="AE223"/>
          <cell r="AF223">
            <v>73828.075970000005</v>
          </cell>
          <cell r="AG223"/>
          <cell r="AH223"/>
          <cell r="AI223"/>
          <cell r="AJ223"/>
          <cell r="AK223"/>
          <cell r="AL223"/>
          <cell r="AM223"/>
          <cell r="AN223" t="str">
            <v>կ. 40</v>
          </cell>
          <cell r="AO223" t="str">
            <v>п. 40</v>
          </cell>
          <cell r="AP223"/>
          <cell r="AQ223"/>
        </row>
        <row r="224">
          <cell r="A224"/>
          <cell r="B224"/>
          <cell r="C224" t="str">
            <v>E160050</v>
          </cell>
          <cell r="D224" t="str">
            <v>0.38կՎ եռաբևեռ ավտոմատ անջատիչ ԱՊ50, 10Ա</v>
          </cell>
          <cell r="E224"/>
          <cell r="F224"/>
          <cell r="G224"/>
          <cell r="H224" t="str">
            <v>հատ</v>
          </cell>
          <cell r="I224" t="str">
            <v>шт.</v>
          </cell>
          <cell r="J224"/>
          <cell r="K224"/>
          <cell r="L224">
            <v>19</v>
          </cell>
          <cell r="M224">
            <v>20.5</v>
          </cell>
          <cell r="N224">
            <v>20500</v>
          </cell>
          <cell r="O224">
            <v>389.5</v>
          </cell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</row>
        <row r="225">
          <cell r="A225"/>
          <cell r="B225"/>
          <cell r="C225" t="str">
            <v>E160060</v>
          </cell>
          <cell r="D225" t="str">
            <v>0.38կՎ եռաբևեռ ավտոմատ անջատիչ ԱՊ50, 16Ա</v>
          </cell>
          <cell r="E225"/>
          <cell r="F225"/>
          <cell r="G225"/>
          <cell r="H225" t="str">
            <v>հատ</v>
          </cell>
          <cell r="I225" t="str">
            <v>шт.</v>
          </cell>
          <cell r="J225"/>
          <cell r="K225"/>
          <cell r="L225">
            <v>47</v>
          </cell>
          <cell r="M225">
            <v>9.1666699999999999</v>
          </cell>
          <cell r="N225">
            <v>9166.67</v>
          </cell>
          <cell r="O225">
            <v>430.83348999999998</v>
          </cell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</row>
        <row r="226">
          <cell r="A226"/>
          <cell r="B226"/>
          <cell r="C226" t="str">
            <v>E160080</v>
          </cell>
          <cell r="D226" t="str">
            <v>0.38կՎ եռաբևեռ ավտոմատ անջատիչ ԱՊ50, 40Ա</v>
          </cell>
          <cell r="E226"/>
          <cell r="F226"/>
          <cell r="G226"/>
          <cell r="H226" t="str">
            <v>հատ</v>
          </cell>
          <cell r="I226" t="str">
            <v>шт.</v>
          </cell>
          <cell r="J226"/>
          <cell r="K226"/>
          <cell r="L226">
            <v>81</v>
          </cell>
          <cell r="M226">
            <v>12.5</v>
          </cell>
          <cell r="N226">
            <v>12500</v>
          </cell>
          <cell r="O226">
            <v>1012.5</v>
          </cell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</row>
        <row r="227">
          <cell r="A227"/>
          <cell r="B227"/>
          <cell r="C227" t="str">
            <v>E160251</v>
          </cell>
          <cell r="D227" t="str">
            <v>0.38կՎ եռաբևեռ ավտոմատ Ռեվերս անջատիչ 25Ա, OT25E3C /ABB/</v>
          </cell>
          <cell r="E227"/>
          <cell r="F227"/>
          <cell r="G227"/>
          <cell r="H227" t="str">
            <v>հատ</v>
          </cell>
          <cell r="I227" t="str">
            <v>шт.</v>
          </cell>
          <cell r="J227"/>
          <cell r="K227"/>
          <cell r="L227">
            <v>17</v>
          </cell>
          <cell r="M227">
            <v>35</v>
          </cell>
          <cell r="N227">
            <v>35000</v>
          </cell>
          <cell r="O227">
            <v>595</v>
          </cell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</row>
        <row r="228">
          <cell r="A228"/>
          <cell r="B228"/>
          <cell r="C228" t="str">
            <v>E160281</v>
          </cell>
          <cell r="D228" t="str">
            <v>Ավտոմատ անջատիչ 3Ա BA47-29, 3A 2п, SF12</v>
          </cell>
          <cell r="E228"/>
          <cell r="F228"/>
          <cell r="G228"/>
          <cell r="H228" t="str">
            <v>հատ</v>
          </cell>
          <cell r="I228" t="str">
            <v>шт.</v>
          </cell>
          <cell r="J228"/>
          <cell r="K228"/>
          <cell r="L228">
            <v>24</v>
          </cell>
          <cell r="M228">
            <v>1.5</v>
          </cell>
          <cell r="N228">
            <v>1500</v>
          </cell>
          <cell r="O228">
            <v>36</v>
          </cell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</row>
        <row r="229">
          <cell r="A229"/>
          <cell r="B229"/>
          <cell r="C229" t="str">
            <v>E160320</v>
          </cell>
          <cell r="D229" t="str">
            <v>0.38կՎ երկբևեռ ավտոմատ անջատիչ ԱՊ50, 16Ա</v>
          </cell>
          <cell r="E229"/>
          <cell r="F229"/>
          <cell r="G229"/>
          <cell r="H229" t="str">
            <v>հատ</v>
          </cell>
          <cell r="I229" t="str">
            <v>шт.</v>
          </cell>
          <cell r="J229"/>
          <cell r="K229"/>
          <cell r="L229">
            <v>23</v>
          </cell>
          <cell r="M229">
            <v>3.25</v>
          </cell>
          <cell r="N229">
            <v>3250</v>
          </cell>
          <cell r="O229">
            <v>74.75</v>
          </cell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</row>
        <row r="230">
          <cell r="A230"/>
          <cell r="B230"/>
          <cell r="C230" t="str">
            <v>E160370</v>
          </cell>
          <cell r="D230" t="str">
            <v>0.22կՎ միաբևեռ ավտոմատ անջատիչ 16Ա</v>
          </cell>
          <cell r="E230"/>
          <cell r="F230"/>
          <cell r="G230"/>
          <cell r="H230" t="str">
            <v>հատ</v>
          </cell>
          <cell r="I230" t="str">
            <v>шт.</v>
          </cell>
          <cell r="J230"/>
          <cell r="K230"/>
          <cell r="L230">
            <v>14</v>
          </cell>
          <cell r="M230">
            <v>1.2</v>
          </cell>
          <cell r="N230">
            <v>1200</v>
          </cell>
          <cell r="O230">
            <v>16.8</v>
          </cell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</row>
        <row r="231">
          <cell r="A231"/>
          <cell r="B231"/>
          <cell r="C231" t="str">
            <v>E160372</v>
          </cell>
          <cell r="D231" t="str">
            <v>Ավտոմատ անջատիչ 10Ա BA47-29, 10A 1п, SF3,SF4,SF13</v>
          </cell>
          <cell r="E231"/>
          <cell r="F231"/>
          <cell r="G231"/>
          <cell r="H231" t="str">
            <v>հատ</v>
          </cell>
          <cell r="I231" t="str">
            <v>шт.</v>
          </cell>
          <cell r="J231"/>
          <cell r="K231"/>
          <cell r="L231">
            <v>18</v>
          </cell>
          <cell r="M231">
            <v>21.25</v>
          </cell>
          <cell r="N231">
            <v>21250</v>
          </cell>
          <cell r="O231">
            <v>382.5</v>
          </cell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</row>
        <row r="232">
          <cell r="A232"/>
          <cell r="B232"/>
          <cell r="C232" t="str">
            <v>E160381</v>
          </cell>
          <cell r="D232" t="str">
            <v>0.22կՎ միաբևեռ ավտոմատ անջատիչ 10Ա</v>
          </cell>
          <cell r="E232"/>
          <cell r="F232"/>
          <cell r="G232"/>
          <cell r="H232" t="str">
            <v>հատ</v>
          </cell>
          <cell r="I232" t="str">
            <v>шт.</v>
          </cell>
          <cell r="J232"/>
          <cell r="K232"/>
          <cell r="L232">
            <v>33</v>
          </cell>
          <cell r="M232">
            <v>2.3333300000000001</v>
          </cell>
          <cell r="N232">
            <v>2333.33</v>
          </cell>
          <cell r="O232">
            <v>76.999890000000008</v>
          </cell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</row>
        <row r="233">
          <cell r="A233"/>
          <cell r="B233"/>
          <cell r="C233" t="str">
            <v>E160390</v>
          </cell>
          <cell r="D233" t="str">
            <v>0.22կՎ միաբևեռ ավտոմատ անջատիչ 25Ա</v>
          </cell>
          <cell r="E233"/>
          <cell r="F233"/>
          <cell r="G233"/>
          <cell r="H233" t="str">
            <v>հատ</v>
          </cell>
          <cell r="I233" t="str">
            <v>шт.</v>
          </cell>
          <cell r="J233"/>
          <cell r="K233"/>
          <cell r="L233">
            <v>4</v>
          </cell>
          <cell r="M233">
            <v>1.07934</v>
          </cell>
          <cell r="N233">
            <v>1079.3399999999999</v>
          </cell>
          <cell r="O233">
            <v>4.3173599999999999</v>
          </cell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</row>
        <row r="234">
          <cell r="A234"/>
          <cell r="B234"/>
          <cell r="C234" t="str">
            <v>E160472</v>
          </cell>
          <cell r="D234" t="str">
            <v xml:space="preserve"> Ավտոմատ անջատիչին միացնելու համար թիթեղներ ВА-99С 100-160Ա</v>
          </cell>
          <cell r="E234"/>
          <cell r="F234"/>
          <cell r="G234"/>
          <cell r="H234" t="str">
            <v>հատ</v>
          </cell>
          <cell r="I234" t="str">
            <v>шт.</v>
          </cell>
          <cell r="J234"/>
          <cell r="K234"/>
          <cell r="L234">
            <v>162</v>
          </cell>
          <cell r="M234">
            <v>22.5</v>
          </cell>
          <cell r="N234">
            <v>22500</v>
          </cell>
          <cell r="O234">
            <v>3645</v>
          </cell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</row>
        <row r="235">
          <cell r="A235"/>
          <cell r="B235"/>
          <cell r="C235" t="str">
            <v>E160473</v>
          </cell>
          <cell r="D235" t="str">
            <v>Ավտոմատ անջատիչին միացնելու համար թիթեղներ  ВА-99С 250Ա</v>
          </cell>
          <cell r="E235"/>
          <cell r="F235"/>
          <cell r="G235"/>
          <cell r="H235" t="str">
            <v>հատ</v>
          </cell>
          <cell r="I235" t="str">
            <v>шт.</v>
          </cell>
          <cell r="J235"/>
          <cell r="K235"/>
          <cell r="L235">
            <v>210</v>
          </cell>
          <cell r="M235">
            <v>26</v>
          </cell>
          <cell r="N235">
            <v>26000</v>
          </cell>
          <cell r="O235">
            <v>5460</v>
          </cell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</row>
        <row r="236">
          <cell r="A236"/>
          <cell r="B236"/>
          <cell r="C236" t="str">
            <v>E160474</v>
          </cell>
          <cell r="D236" t="str">
            <v>Ավտոմատ անջատիչին միացնելու համար թիթեղներ  ВА-99С 400-630Ա</v>
          </cell>
          <cell r="E236"/>
          <cell r="F236"/>
          <cell r="G236"/>
          <cell r="H236" t="str">
            <v>հատ</v>
          </cell>
          <cell r="I236" t="str">
            <v>шт.</v>
          </cell>
          <cell r="J236"/>
          <cell r="K236"/>
          <cell r="L236">
            <v>126</v>
          </cell>
          <cell r="M236">
            <v>68</v>
          </cell>
          <cell r="N236">
            <v>68000</v>
          </cell>
          <cell r="O236">
            <v>8568</v>
          </cell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</row>
        <row r="237">
          <cell r="A237"/>
          <cell r="B237"/>
          <cell r="C237" t="str">
            <v>E160476</v>
          </cell>
          <cell r="D237" t="str">
            <v>Եռաֆազ ավտո. անջատիչ 225Ա BA-99C/250 225A  EKF PROxima mccb99c-250-225</v>
          </cell>
          <cell r="E237"/>
          <cell r="F237"/>
          <cell r="G237"/>
          <cell r="H237" t="str">
            <v>հատ</v>
          </cell>
          <cell r="I237" t="str">
            <v>шт.</v>
          </cell>
          <cell r="J237"/>
          <cell r="K237"/>
          <cell r="L237">
            <v>6</v>
          </cell>
          <cell r="M237">
            <v>49.167000000000002</v>
          </cell>
          <cell r="N237">
            <v>49167</v>
          </cell>
          <cell r="O237">
            <v>295.00200000000001</v>
          </cell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</row>
        <row r="238">
          <cell r="A238"/>
          <cell r="B238"/>
          <cell r="C238" t="str">
            <v>E160482</v>
          </cell>
          <cell r="D238" t="str">
            <v>Եռաֆազ ավտոմատ  անջատիչ 200Ա  A-99C/250 200A EKF PROxima mccb99c-250-200</v>
          </cell>
          <cell r="E238"/>
          <cell r="F238"/>
          <cell r="G238"/>
          <cell r="H238" t="str">
            <v>հատ</v>
          </cell>
          <cell r="I238" t="str">
            <v>шт.</v>
          </cell>
          <cell r="J238"/>
          <cell r="K238"/>
          <cell r="L238">
            <v>30</v>
          </cell>
          <cell r="M238">
            <v>24</v>
          </cell>
          <cell r="N238">
            <v>24000</v>
          </cell>
          <cell r="O238">
            <v>720</v>
          </cell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</row>
        <row r="239">
          <cell r="A239"/>
          <cell r="B239"/>
          <cell r="C239" t="str">
            <v>E160484</v>
          </cell>
          <cell r="D239" t="str">
            <v>Եռաֆազ ավտոմատ անջատիչ 125Ա  BABA-99C/160 125A EKF PROxima mccb99c-160-125</v>
          </cell>
          <cell r="E239"/>
          <cell r="F239"/>
          <cell r="G239"/>
          <cell r="H239" t="str">
            <v>հատ</v>
          </cell>
          <cell r="I239" t="str">
            <v>шт.</v>
          </cell>
          <cell r="J239"/>
          <cell r="K239"/>
          <cell r="L239">
            <v>133</v>
          </cell>
          <cell r="M239">
            <v>63.4</v>
          </cell>
          <cell r="N239">
            <v>63400</v>
          </cell>
          <cell r="O239">
            <v>8432.1999999999989</v>
          </cell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</row>
        <row r="240">
          <cell r="A240"/>
          <cell r="B240"/>
          <cell r="C240" t="str">
            <v>E160498</v>
          </cell>
          <cell r="D240" t="str">
            <v xml:space="preserve">Եռաֆազ ավտոմատ անջատիչ 180Ա BA-99C/250 180A EKF PROxima </v>
          </cell>
          <cell r="E240"/>
          <cell r="F240"/>
          <cell r="G240"/>
          <cell r="H240" t="str">
            <v>հատ</v>
          </cell>
          <cell r="I240" t="str">
            <v>шт.</v>
          </cell>
          <cell r="J240"/>
          <cell r="K240"/>
          <cell r="L240">
            <v>4</v>
          </cell>
          <cell r="M240">
            <v>55</v>
          </cell>
          <cell r="N240">
            <v>55000</v>
          </cell>
          <cell r="O240">
            <v>220</v>
          </cell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</row>
        <row r="241">
          <cell r="A241"/>
          <cell r="B241"/>
          <cell r="C241" t="str">
            <v>E160310</v>
          </cell>
          <cell r="D241" t="str">
            <v>0.38կՎ երկբևեռ ավտոմատ անջատիչ ԱՊ50, 10Ա</v>
          </cell>
          <cell r="E241"/>
          <cell r="F241"/>
          <cell r="G241"/>
          <cell r="H241" t="str">
            <v>հատ</v>
          </cell>
          <cell r="I241" t="str">
            <v>шт.</v>
          </cell>
          <cell r="J241"/>
          <cell r="K241"/>
          <cell r="L241">
            <v>53</v>
          </cell>
          <cell r="M241">
            <v>2.1259099999999997</v>
          </cell>
          <cell r="N241">
            <v>2125.91</v>
          </cell>
          <cell r="O241">
            <v>112.67322999999999</v>
          </cell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</row>
        <row r="242">
          <cell r="A242"/>
          <cell r="B242"/>
          <cell r="C242" t="str">
            <v>E160353</v>
          </cell>
          <cell r="D242" t="str">
            <v>Ավտոմատ անջատիչ  BA47-125  125 A</v>
          </cell>
          <cell r="E242"/>
          <cell r="F242"/>
          <cell r="G242"/>
          <cell r="H242" t="str">
            <v>հատ</v>
          </cell>
          <cell r="I242" t="str">
            <v>шт.</v>
          </cell>
          <cell r="J242"/>
          <cell r="K242"/>
          <cell r="L242">
            <v>871</v>
          </cell>
          <cell r="M242">
            <v>49.5</v>
          </cell>
          <cell r="N242">
            <v>49500</v>
          </cell>
          <cell r="O242">
            <v>43114.5</v>
          </cell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</row>
        <row r="243">
          <cell r="A243"/>
          <cell r="B243"/>
          <cell r="C243" t="str">
            <v>E160374</v>
          </cell>
          <cell r="D243" t="str">
            <v>Ավտոմատ անջատիչ BM63 3C 6Ա 6kA</v>
          </cell>
          <cell r="E243"/>
          <cell r="F243"/>
          <cell r="G243"/>
          <cell r="H243" t="str">
            <v>հատ</v>
          </cell>
          <cell r="I243" t="str">
            <v>шт.</v>
          </cell>
          <cell r="J243"/>
          <cell r="K243"/>
          <cell r="L243">
            <v>36</v>
          </cell>
          <cell r="M243">
            <v>6</v>
          </cell>
          <cell r="N243">
            <v>6400</v>
          </cell>
          <cell r="O243">
            <v>216</v>
          </cell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</row>
        <row r="244">
          <cell r="A244"/>
          <cell r="B244"/>
          <cell r="C244" t="str">
            <v>E380082</v>
          </cell>
          <cell r="D244" t="str">
            <v>220Վ,10Ա երկբևեռ անջատիչ արտաքին տեղադրման (անցումային)</v>
          </cell>
          <cell r="E244"/>
          <cell r="F244"/>
          <cell r="G244"/>
          <cell r="H244" t="str">
            <v>հատ</v>
          </cell>
          <cell r="I244" t="str">
            <v>шт.</v>
          </cell>
          <cell r="J244"/>
          <cell r="K244"/>
          <cell r="L244">
            <v>6</v>
          </cell>
          <cell r="M244">
            <v>2.5</v>
          </cell>
          <cell r="N244">
            <v>2500</v>
          </cell>
          <cell r="O244">
            <v>15</v>
          </cell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</row>
        <row r="245">
          <cell r="A245"/>
          <cell r="B245"/>
          <cell r="C245" t="str">
            <v>E380086</v>
          </cell>
          <cell r="D245" t="str">
            <v>6Ա 220Վ հաստատուն հոսանքի ավտոմատ  (երկբևեռ)</v>
          </cell>
          <cell r="E245"/>
          <cell r="F245"/>
          <cell r="G245"/>
          <cell r="H245" t="str">
            <v>հատ</v>
          </cell>
          <cell r="I245" t="str">
            <v>шт.</v>
          </cell>
          <cell r="J245"/>
          <cell r="K245"/>
          <cell r="L245">
            <v>1</v>
          </cell>
          <cell r="M245">
            <v>2.5</v>
          </cell>
          <cell r="N245">
            <v>2500</v>
          </cell>
          <cell r="O245">
            <v>2.5</v>
          </cell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</row>
        <row r="246">
          <cell r="A246"/>
          <cell r="B246"/>
          <cell r="C246" t="str">
            <v>E380083</v>
          </cell>
          <cell r="D246" t="str">
            <v>220Վ,10Ա միաբևեռ անջատիչ ցայտանթափանց</v>
          </cell>
          <cell r="E246"/>
          <cell r="F246"/>
          <cell r="G246"/>
          <cell r="H246" t="str">
            <v>հատ</v>
          </cell>
          <cell r="I246" t="str">
            <v>шт.</v>
          </cell>
          <cell r="J246"/>
          <cell r="K246"/>
          <cell r="L246">
            <v>10</v>
          </cell>
          <cell r="M246">
            <v>0.8</v>
          </cell>
          <cell r="N246">
            <v>800</v>
          </cell>
          <cell r="O246">
            <v>8</v>
          </cell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</row>
        <row r="247">
          <cell r="A247">
            <v>16</v>
          </cell>
          <cell r="B247">
            <v>8</v>
          </cell>
          <cell r="C247"/>
          <cell r="D247" t="str">
            <v xml:space="preserve">ԻՄՀ ամրան (ՍԻՊ) </v>
          </cell>
          <cell r="E247" t="str">
            <v>Арматура СИП</v>
          </cell>
          <cell r="F247" t="str">
            <v>համաձայն տեխնիկական առաջադրանքի</v>
          </cell>
          <cell r="G247" t="str">
            <v>согласно техническому заданию</v>
          </cell>
          <cell r="H247" t="str">
            <v>հատ</v>
          </cell>
          <cell r="I247" t="str">
            <v>шт.</v>
          </cell>
          <cell r="J247"/>
          <cell r="K247"/>
          <cell r="L247">
            <v>272892</v>
          </cell>
          <cell r="M247"/>
          <cell r="N247"/>
          <cell r="O247"/>
          <cell r="P247" t="str">
            <v>ԱԲՀ</v>
          </cell>
          <cell r="Q247" t="str">
            <v>ОЗП</v>
          </cell>
          <cell r="R247" t="str">
            <v>ԱԲՀ</v>
          </cell>
          <cell r="S247" t="str">
            <v>ОЗП</v>
          </cell>
          <cell r="T247"/>
          <cell r="U247"/>
          <cell r="V247" t="str">
            <v>Ապրիլ 2026</v>
          </cell>
          <cell r="W247" t="str">
            <v>Апрель 2026</v>
          </cell>
          <cell r="X247"/>
          <cell r="Y247" t="str">
            <v>Մայիս 2026</v>
          </cell>
          <cell r="Z247" t="str">
            <v>Май 2026</v>
          </cell>
          <cell r="AA247"/>
          <cell r="AB247" t="str">
            <v>'Դեկտեմբեր 2026</v>
          </cell>
          <cell r="AC247" t="str">
            <v>Декабрь 2026</v>
          </cell>
          <cell r="AD247"/>
          <cell r="AE247"/>
          <cell r="AF247">
            <v>193038.23478999999</v>
          </cell>
          <cell r="AG247"/>
          <cell r="AH247"/>
          <cell r="AI247">
            <v>0</v>
          </cell>
          <cell r="AJ247">
            <v>0</v>
          </cell>
          <cell r="AK247">
            <v>0</v>
          </cell>
          <cell r="AL247"/>
          <cell r="AM247"/>
          <cell r="AN247" t="str">
            <v>կ. 40</v>
          </cell>
          <cell r="AO247" t="str">
            <v>п. 40</v>
          </cell>
          <cell r="AP247"/>
          <cell r="AQ247"/>
        </row>
        <row r="248">
          <cell r="A248"/>
          <cell r="B248"/>
          <cell r="C248" t="str">
            <v>E242953</v>
          </cell>
          <cell r="D248" t="str">
            <v>ՍԻՊ պողպատյա ժապավենների մալուխային գոտիների մոնտաժման գործիք OPL</v>
          </cell>
          <cell r="E248"/>
          <cell r="F248"/>
          <cell r="G248"/>
          <cell r="H248" t="str">
            <v>հատ</v>
          </cell>
          <cell r="I248" t="str">
            <v>шт.</v>
          </cell>
          <cell r="J248"/>
          <cell r="K248"/>
          <cell r="L248">
            <v>91</v>
          </cell>
          <cell r="M248">
            <v>30.017259999999997</v>
          </cell>
          <cell r="N248">
            <v>30017.26</v>
          </cell>
          <cell r="O248">
            <v>2731.5706599999999</v>
          </cell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  <cell r="AI248"/>
          <cell r="AJ248"/>
          <cell r="AK248"/>
          <cell r="AL248"/>
          <cell r="AM248"/>
          <cell r="AN248"/>
          <cell r="AO248"/>
          <cell r="AP248"/>
          <cell r="AQ248" t="str">
            <v xml:space="preserve"> </v>
          </cell>
        </row>
        <row r="249">
          <cell r="A249"/>
          <cell r="B249"/>
          <cell r="C249" t="str">
            <v>E242711</v>
          </cell>
          <cell r="D249" t="str">
            <v>ՍԻՊ հերմետիկ մեկուսացված ծայրակալներ պղնձե հպակների մասով CPTAU 50</v>
          </cell>
          <cell r="E249"/>
          <cell r="F249"/>
          <cell r="G249"/>
          <cell r="H249" t="str">
            <v>հատ</v>
          </cell>
          <cell r="I249" t="str">
            <v>шт.</v>
          </cell>
          <cell r="J249"/>
          <cell r="K249"/>
          <cell r="L249">
            <v>48</v>
          </cell>
          <cell r="M249">
            <v>1.7</v>
          </cell>
          <cell r="N249">
            <v>1700</v>
          </cell>
          <cell r="O249">
            <v>81.599999999999994</v>
          </cell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  <cell r="AI249"/>
          <cell r="AJ249"/>
          <cell r="AK249"/>
          <cell r="AL249"/>
          <cell r="AM249"/>
          <cell r="AN249"/>
          <cell r="AO249"/>
          <cell r="AP249"/>
          <cell r="AQ249"/>
        </row>
        <row r="250">
          <cell r="A250"/>
          <cell r="B250"/>
          <cell r="C250" t="str">
            <v>E243029</v>
          </cell>
          <cell r="D250" t="str">
            <v>Ձգող սեղմակ  НБ-60/5.6-16</v>
          </cell>
          <cell r="E250"/>
          <cell r="F250"/>
          <cell r="G250"/>
          <cell r="H250" t="str">
            <v>հատ</v>
          </cell>
          <cell r="I250" t="str">
            <v>шт.</v>
          </cell>
          <cell r="J250"/>
          <cell r="K250"/>
          <cell r="L250">
            <v>108</v>
          </cell>
          <cell r="M250">
            <v>2.5</v>
          </cell>
          <cell r="N250">
            <v>2500</v>
          </cell>
          <cell r="O250">
            <v>270</v>
          </cell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  <cell r="AI250"/>
          <cell r="AJ250"/>
          <cell r="AK250"/>
          <cell r="AL250"/>
          <cell r="AM250"/>
          <cell r="AN250"/>
          <cell r="AO250"/>
          <cell r="AP250"/>
          <cell r="AQ250" t="str">
            <v xml:space="preserve"> </v>
          </cell>
        </row>
        <row r="251">
          <cell r="A251"/>
          <cell r="B251"/>
          <cell r="C251" t="str">
            <v>E242852</v>
          </cell>
          <cell r="D251" t="str">
            <v>ՍԻՊ կալունակ  CA  1500</v>
          </cell>
          <cell r="E251"/>
          <cell r="F251"/>
          <cell r="G251"/>
          <cell r="H251" t="str">
            <v>հատ</v>
          </cell>
          <cell r="I251" t="str">
            <v>шт.</v>
          </cell>
          <cell r="J251"/>
          <cell r="K251"/>
          <cell r="L251">
            <v>9</v>
          </cell>
          <cell r="M251">
            <v>1.0153799999999999</v>
          </cell>
          <cell r="N251">
            <v>1015.38</v>
          </cell>
          <cell r="O251">
            <v>9.13842</v>
          </cell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  <cell r="AI251"/>
          <cell r="AJ251"/>
          <cell r="AK251"/>
          <cell r="AL251"/>
          <cell r="AM251"/>
          <cell r="AN251"/>
          <cell r="AO251"/>
          <cell r="AP251"/>
          <cell r="AQ251"/>
        </row>
        <row r="252">
          <cell r="A252"/>
          <cell r="B252"/>
          <cell r="C252" t="str">
            <v>E243014</v>
          </cell>
          <cell r="D252" t="str">
            <v>ՍԻՊ ճյուղավորման սեղմակ  ZPV (3ՈB)</v>
          </cell>
          <cell r="E252"/>
          <cell r="F252"/>
          <cell r="G252"/>
          <cell r="H252" t="str">
            <v>հատ</v>
          </cell>
          <cell r="I252" t="str">
            <v>шт.</v>
          </cell>
          <cell r="J252"/>
          <cell r="K252"/>
          <cell r="L252">
            <v>28</v>
          </cell>
          <cell r="M252">
            <v>1.103</v>
          </cell>
          <cell r="N252">
            <v>1103</v>
          </cell>
          <cell r="O252">
            <v>30.884</v>
          </cell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  <cell r="AI252"/>
          <cell r="AJ252"/>
          <cell r="AK252"/>
          <cell r="AL252"/>
          <cell r="AM252"/>
          <cell r="AN252"/>
          <cell r="AO252"/>
          <cell r="AP252"/>
          <cell r="AQ252"/>
        </row>
        <row r="253">
          <cell r="A253"/>
          <cell r="B253"/>
          <cell r="C253" t="str">
            <v>E242586</v>
          </cell>
          <cell r="D253" t="str">
            <v>ՍԻՊ հաղորդալարերի մեկուսացման ծակումով Ճյուղավորման սեղմակներ KZ2-95</v>
          </cell>
          <cell r="E253"/>
          <cell r="F253"/>
          <cell r="G253"/>
          <cell r="H253" t="str">
            <v>հատ</v>
          </cell>
          <cell r="I253" t="str">
            <v>шт.</v>
          </cell>
          <cell r="J253"/>
          <cell r="K253"/>
          <cell r="L253">
            <v>34560</v>
          </cell>
          <cell r="M253">
            <v>1.75</v>
          </cell>
          <cell r="N253">
            <v>1750</v>
          </cell>
          <cell r="O253">
            <v>60480</v>
          </cell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  <cell r="AI253"/>
          <cell r="AJ253"/>
          <cell r="AK253"/>
          <cell r="AL253"/>
          <cell r="AM253"/>
          <cell r="AN253"/>
          <cell r="AO253"/>
          <cell r="AP253"/>
          <cell r="AQ253"/>
        </row>
        <row r="254">
          <cell r="A254"/>
          <cell r="B254"/>
          <cell r="C254" t="str">
            <v>E242561</v>
          </cell>
          <cell r="D254" t="str">
            <v>Կեռիկ   (ՍԻՊ-ի  համար)</v>
          </cell>
          <cell r="E254"/>
          <cell r="F254"/>
          <cell r="G254"/>
          <cell r="H254" t="str">
            <v>հատ</v>
          </cell>
          <cell r="I254" t="str">
            <v>шт.</v>
          </cell>
          <cell r="J254"/>
          <cell r="K254"/>
          <cell r="L254">
            <v>608</v>
          </cell>
          <cell r="M254">
            <v>1.1000000000000001</v>
          </cell>
          <cell r="N254">
            <v>1100</v>
          </cell>
          <cell r="O254">
            <v>668.80000000000007</v>
          </cell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  <cell r="AK254"/>
          <cell r="AL254"/>
          <cell r="AM254"/>
          <cell r="AN254"/>
          <cell r="AO254"/>
          <cell r="AP254"/>
          <cell r="AQ254" t="str">
            <v xml:space="preserve"> </v>
          </cell>
        </row>
        <row r="255">
          <cell r="A255"/>
          <cell r="B255"/>
          <cell r="C255" t="str">
            <v>E242785</v>
          </cell>
          <cell r="D255" t="str">
            <v>ՍԻՊ ծայրային էլաստոմերային թասակներ CECT 16-150</v>
          </cell>
          <cell r="E255"/>
          <cell r="F255"/>
          <cell r="G255"/>
          <cell r="H255" t="str">
            <v>հատ</v>
          </cell>
          <cell r="I255" t="str">
            <v>шт.</v>
          </cell>
          <cell r="J255"/>
          <cell r="K255"/>
          <cell r="L255">
            <v>364</v>
          </cell>
          <cell r="M255">
            <v>0.1376</v>
          </cell>
          <cell r="N255">
            <v>137.6</v>
          </cell>
          <cell r="O255">
            <v>50.086399999999998</v>
          </cell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  <cell r="AG255"/>
          <cell r="AH255"/>
          <cell r="AI255"/>
          <cell r="AJ255"/>
          <cell r="AK255"/>
          <cell r="AL255"/>
          <cell r="AM255"/>
          <cell r="AN255"/>
          <cell r="AO255"/>
          <cell r="AP255"/>
          <cell r="AQ255"/>
        </row>
        <row r="256">
          <cell r="A256"/>
          <cell r="B256"/>
          <cell r="C256" t="str">
            <v>E242891</v>
          </cell>
          <cell r="D256" t="str">
            <v>ՍԻՊ ամրակ A 200- F 2004,F 2007 ժապավենների համար</v>
          </cell>
          <cell r="E256"/>
          <cell r="F256"/>
          <cell r="G256"/>
          <cell r="H256" t="str">
            <v>հատ</v>
          </cell>
          <cell r="I256" t="str">
            <v>шт.</v>
          </cell>
          <cell r="J256"/>
          <cell r="K256"/>
          <cell r="L256">
            <v>93147</v>
          </cell>
          <cell r="M256">
            <v>0.125</v>
          </cell>
          <cell r="N256">
            <v>125</v>
          </cell>
          <cell r="O256">
            <v>11643.375</v>
          </cell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  <cell r="AG256"/>
          <cell r="AH256"/>
          <cell r="AI256"/>
          <cell r="AJ256"/>
          <cell r="AK256"/>
          <cell r="AL256"/>
          <cell r="AM256"/>
          <cell r="AN256"/>
          <cell r="AO256"/>
          <cell r="AP256"/>
          <cell r="AQ256" t="str">
            <v xml:space="preserve"> </v>
          </cell>
        </row>
        <row r="257">
          <cell r="A257"/>
          <cell r="B257"/>
          <cell r="C257" t="str">
            <v>E242824</v>
          </cell>
          <cell r="D257" t="str">
            <v>ՍԻՊ խարսխային սեղմակ PA 25x100</v>
          </cell>
          <cell r="E257"/>
          <cell r="F257"/>
          <cell r="G257"/>
          <cell r="H257" t="str">
            <v>հատ</v>
          </cell>
          <cell r="I257" t="str">
            <v>шт.</v>
          </cell>
          <cell r="J257"/>
          <cell r="K257"/>
          <cell r="L257">
            <v>2500</v>
          </cell>
          <cell r="M257">
            <v>0.47499999999999998</v>
          </cell>
          <cell r="N257">
            <v>475</v>
          </cell>
          <cell r="O257">
            <v>1187.5</v>
          </cell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  <cell r="AG257"/>
          <cell r="AH257"/>
          <cell r="AI257"/>
          <cell r="AJ257"/>
          <cell r="AK257"/>
          <cell r="AL257"/>
          <cell r="AM257"/>
          <cell r="AN257"/>
          <cell r="AO257"/>
          <cell r="AP257"/>
          <cell r="AQ257"/>
        </row>
        <row r="258">
          <cell r="A258"/>
          <cell r="B258"/>
          <cell r="C258" t="str">
            <v>E242899</v>
          </cell>
          <cell r="D258" t="str">
            <v>ՍԻՊ խարսխային կալունակներ CA 2000</v>
          </cell>
          <cell r="E258"/>
          <cell r="F258"/>
          <cell r="G258"/>
          <cell r="H258" t="str">
            <v>հատ</v>
          </cell>
          <cell r="I258" t="str">
            <v>шт.</v>
          </cell>
          <cell r="J258"/>
          <cell r="K258"/>
          <cell r="L258">
            <v>1500</v>
          </cell>
          <cell r="M258">
            <v>0.95</v>
          </cell>
          <cell r="N258">
            <v>950</v>
          </cell>
          <cell r="O258">
            <v>1425</v>
          </cell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  <cell r="AG258"/>
          <cell r="AH258"/>
          <cell r="AI258"/>
          <cell r="AJ258"/>
          <cell r="AK258"/>
          <cell r="AL258"/>
          <cell r="AM258"/>
          <cell r="AN258"/>
          <cell r="AO258"/>
          <cell r="AP258"/>
          <cell r="AQ258"/>
        </row>
        <row r="259">
          <cell r="A259"/>
          <cell r="B259"/>
          <cell r="C259" t="str">
            <v>E243018</v>
          </cell>
          <cell r="D259" t="str">
            <v>ՍԻՊ  ամրակցման ժապավեն  F20</v>
          </cell>
          <cell r="E259"/>
          <cell r="F259"/>
          <cell r="G259"/>
          <cell r="H259" t="str">
            <v>մ</v>
          </cell>
          <cell r="I259" t="str">
            <v>м</v>
          </cell>
          <cell r="J259"/>
          <cell r="K259"/>
          <cell r="L259">
            <v>80847</v>
          </cell>
          <cell r="M259">
            <v>0.38333</v>
          </cell>
          <cell r="N259">
            <v>383.33</v>
          </cell>
          <cell r="O259">
            <v>30991.08051</v>
          </cell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  <cell r="AG259"/>
          <cell r="AH259"/>
          <cell r="AI259"/>
          <cell r="AJ259"/>
          <cell r="AK259"/>
          <cell r="AL259"/>
          <cell r="AM259"/>
          <cell r="AN259"/>
          <cell r="AO259"/>
          <cell r="AP259"/>
          <cell r="AQ259"/>
        </row>
        <row r="260">
          <cell r="A260"/>
          <cell r="B260"/>
          <cell r="C260" t="str">
            <v>E243021</v>
          </cell>
          <cell r="D260" t="str">
            <v>ՍԻՊ 10կվ  պարուրաձև հյուսվածք ՎՍ 35/50.1</v>
          </cell>
          <cell r="E260"/>
          <cell r="F260"/>
          <cell r="G260"/>
          <cell r="H260" t="str">
            <v>հատ</v>
          </cell>
          <cell r="I260" t="str">
            <v>шт.</v>
          </cell>
          <cell r="J260"/>
          <cell r="K260"/>
          <cell r="L260">
            <v>34170</v>
          </cell>
          <cell r="M260">
            <v>0.77500000000000002</v>
          </cell>
          <cell r="N260">
            <v>775</v>
          </cell>
          <cell r="O260">
            <v>26481.75</v>
          </cell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  <cell r="AG260"/>
          <cell r="AH260"/>
          <cell r="AI260"/>
          <cell r="AJ260"/>
          <cell r="AK260"/>
          <cell r="AL260"/>
          <cell r="AM260"/>
          <cell r="AN260"/>
          <cell r="AO260"/>
          <cell r="AP260"/>
          <cell r="AQ260"/>
        </row>
        <row r="261">
          <cell r="A261"/>
          <cell r="B261"/>
          <cell r="C261" t="str">
            <v>E243022</v>
          </cell>
          <cell r="D261" t="str">
            <v>ՍԻՊ 10կվ  պարուրաձև հյուսվածք ՎՍ 35/50.2</v>
          </cell>
          <cell r="E261"/>
          <cell r="F261"/>
          <cell r="G261"/>
          <cell r="H261" t="str">
            <v>հատ</v>
          </cell>
          <cell r="I261" t="str">
            <v>шт.</v>
          </cell>
          <cell r="J261"/>
          <cell r="K261"/>
          <cell r="L261">
            <v>11000</v>
          </cell>
          <cell r="M261">
            <v>0.78</v>
          </cell>
          <cell r="N261">
            <v>780</v>
          </cell>
          <cell r="O261">
            <v>8580</v>
          </cell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  <cell r="AG261"/>
          <cell r="AH261"/>
          <cell r="AI261"/>
          <cell r="AJ261"/>
          <cell r="AK261"/>
          <cell r="AL261"/>
          <cell r="AM261"/>
          <cell r="AN261"/>
          <cell r="AO261"/>
          <cell r="AP261"/>
          <cell r="AQ261" t="str">
            <v xml:space="preserve"> </v>
          </cell>
        </row>
        <row r="262">
          <cell r="A262"/>
          <cell r="B262"/>
          <cell r="C262" t="str">
            <v>E243031</v>
          </cell>
          <cell r="D262" t="str">
            <v>10կվ ՍԻՊ ճյուղավորման ծակող սեղմակ ОАЗ-1</v>
          </cell>
          <cell r="E262"/>
          <cell r="F262"/>
          <cell r="G262"/>
          <cell r="H262" t="str">
            <v>հատ</v>
          </cell>
          <cell r="I262" t="str">
            <v>шт.</v>
          </cell>
          <cell r="J262"/>
          <cell r="K262"/>
          <cell r="L262">
            <v>8243</v>
          </cell>
          <cell r="M262">
            <v>3.5416699999999999</v>
          </cell>
          <cell r="N262">
            <v>3541.67</v>
          </cell>
          <cell r="O262">
            <v>29193.985809999998</v>
          </cell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  <cell r="AG262"/>
          <cell r="AH262"/>
          <cell r="AI262"/>
          <cell r="AJ262"/>
          <cell r="AK262"/>
          <cell r="AL262"/>
          <cell r="AM262"/>
          <cell r="AN262"/>
          <cell r="AO262"/>
          <cell r="AP262"/>
          <cell r="AQ262" t="str">
            <v xml:space="preserve"> </v>
          </cell>
        </row>
        <row r="263">
          <cell r="A263"/>
          <cell r="B263"/>
          <cell r="C263" t="str">
            <v>E243032</v>
          </cell>
          <cell r="D263" t="str">
            <v>10կվ ՍԻՊ ճյուղավորման ծակող սեղմակ ОАЗ-2</v>
          </cell>
          <cell r="E263"/>
          <cell r="F263"/>
          <cell r="G263"/>
          <cell r="H263" t="str">
            <v>հատ</v>
          </cell>
          <cell r="I263" t="str">
            <v>шт.</v>
          </cell>
          <cell r="J263"/>
          <cell r="K263"/>
          <cell r="L263">
            <v>5213</v>
          </cell>
          <cell r="M263">
            <v>3.4750000000000001</v>
          </cell>
          <cell r="N263">
            <v>3475</v>
          </cell>
          <cell r="O263">
            <v>18115.174999999999</v>
          </cell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  <cell r="AG263"/>
          <cell r="AH263"/>
          <cell r="AI263"/>
          <cell r="AJ263"/>
          <cell r="AK263"/>
          <cell r="AL263"/>
          <cell r="AM263"/>
          <cell r="AN263"/>
          <cell r="AO263"/>
          <cell r="AP263"/>
          <cell r="AQ263" t="str">
            <v xml:space="preserve"> </v>
          </cell>
        </row>
        <row r="264">
          <cell r="A264"/>
          <cell r="B264"/>
          <cell r="C264" t="str">
            <v xml:space="preserve">E242712    </v>
          </cell>
          <cell r="D264" t="str">
            <v>ՍԻՊ հերմետիկ մեկուսացված ծայրակալներ պղնձե հպակների մասով CPTAU 54</v>
          </cell>
          <cell r="E264"/>
          <cell r="F264"/>
          <cell r="G264"/>
          <cell r="H264" t="str">
            <v>հատ</v>
          </cell>
          <cell r="I264" t="str">
            <v>шт.</v>
          </cell>
          <cell r="J264"/>
          <cell r="K264"/>
          <cell r="L264">
            <v>41</v>
          </cell>
          <cell r="M264">
            <v>1.75</v>
          </cell>
          <cell r="N264">
            <v>1750</v>
          </cell>
          <cell r="O264">
            <v>71.75</v>
          </cell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  <cell r="AG264"/>
          <cell r="AH264"/>
          <cell r="AI264"/>
          <cell r="AJ264"/>
          <cell r="AK264"/>
          <cell r="AL264"/>
          <cell r="AM264"/>
          <cell r="AN264"/>
          <cell r="AO264"/>
          <cell r="AP264"/>
          <cell r="AQ264"/>
        </row>
        <row r="265">
          <cell r="A265"/>
          <cell r="B265"/>
          <cell r="C265" t="str">
            <v xml:space="preserve">E242844    </v>
          </cell>
          <cell r="D265" t="str">
            <v>ՍԻՊ խարսխային սեղմակ առանց կալունակի PA 1500</v>
          </cell>
          <cell r="E265"/>
          <cell r="F265"/>
          <cell r="G265"/>
          <cell r="H265" t="str">
            <v>հատ</v>
          </cell>
          <cell r="I265" t="str">
            <v>шт.</v>
          </cell>
          <cell r="J265"/>
          <cell r="K265"/>
          <cell r="L265">
            <v>407</v>
          </cell>
          <cell r="M265">
            <v>1.897</v>
          </cell>
          <cell r="N265">
            <v>1897</v>
          </cell>
          <cell r="O265">
            <v>772.07900000000006</v>
          </cell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  <cell r="AG265"/>
          <cell r="AH265"/>
          <cell r="AI265"/>
          <cell r="AJ265"/>
          <cell r="AK265"/>
          <cell r="AL265"/>
          <cell r="AM265"/>
          <cell r="AN265"/>
          <cell r="AO265"/>
          <cell r="AP265"/>
          <cell r="AQ265"/>
        </row>
        <row r="266">
          <cell r="A266"/>
          <cell r="B266"/>
          <cell r="C266" t="str">
            <v xml:space="preserve">E242856    </v>
          </cell>
          <cell r="D266" t="str">
            <v>ՍԻՊ սեղմակ կալունակի հետ հավաքովի ES 1500</v>
          </cell>
          <cell r="E266"/>
          <cell r="F266"/>
          <cell r="G266"/>
          <cell r="H266" t="str">
            <v>հատ</v>
          </cell>
          <cell r="I266" t="str">
            <v>шт.</v>
          </cell>
          <cell r="J266"/>
          <cell r="K266"/>
          <cell r="L266">
            <v>3</v>
          </cell>
          <cell r="M266">
            <v>1.55833</v>
          </cell>
          <cell r="N266">
            <v>1558.33</v>
          </cell>
          <cell r="O266">
            <v>4.6749900000000002</v>
          </cell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  <cell r="AG266"/>
          <cell r="AH266"/>
          <cell r="AI266"/>
          <cell r="AJ266"/>
          <cell r="AK266"/>
          <cell r="AL266"/>
          <cell r="AM266"/>
          <cell r="AN266"/>
          <cell r="AO266"/>
          <cell r="AP266"/>
          <cell r="AQ266"/>
        </row>
        <row r="267">
          <cell r="A267"/>
          <cell r="B267"/>
          <cell r="C267" t="str">
            <v xml:space="preserve">E243113    </v>
          </cell>
          <cell r="D267" t="str">
            <v>ПКМтп4 (СИП)-16/70 (մալուխից օդային գծին անցնելու համար)</v>
          </cell>
          <cell r="E267"/>
          <cell r="F267"/>
          <cell r="G267"/>
          <cell r="H267" t="str">
            <v>հատ</v>
          </cell>
          <cell r="I267" t="str">
            <v>шт.</v>
          </cell>
          <cell r="J267"/>
          <cell r="K267"/>
          <cell r="L267">
            <v>1</v>
          </cell>
          <cell r="M267">
            <v>33.784999999999997</v>
          </cell>
          <cell r="N267">
            <v>33785</v>
          </cell>
          <cell r="O267">
            <v>33.784999999999997</v>
          </cell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  <cell r="AG267"/>
          <cell r="AH267"/>
          <cell r="AI267"/>
          <cell r="AJ267"/>
          <cell r="AK267"/>
          <cell r="AL267"/>
          <cell r="AM267"/>
          <cell r="AN267"/>
          <cell r="AO267"/>
          <cell r="AP267"/>
          <cell r="AQ267"/>
        </row>
        <row r="268">
          <cell r="A268"/>
          <cell r="B268"/>
          <cell r="C268" t="str">
            <v>E243115</v>
          </cell>
          <cell r="D268" t="str">
            <v>ПКМтп4 (СИП)-50/185 (մալուխից օդային գծին անցնելու համար)</v>
          </cell>
          <cell r="E268"/>
          <cell r="F268"/>
          <cell r="G268"/>
          <cell r="H268" t="str">
            <v>հատ</v>
          </cell>
          <cell r="I268" t="str">
            <v>шт.</v>
          </cell>
          <cell r="J268"/>
          <cell r="K268"/>
          <cell r="L268">
            <v>4</v>
          </cell>
          <cell r="M268">
            <v>54</v>
          </cell>
          <cell r="N268">
            <v>54000</v>
          </cell>
          <cell r="O268">
            <v>216</v>
          </cell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  <cell r="AG268"/>
          <cell r="AH268"/>
          <cell r="AI268"/>
          <cell r="AJ268"/>
          <cell r="AK268"/>
          <cell r="AL268"/>
          <cell r="AM268"/>
          <cell r="AN268"/>
          <cell r="AO268"/>
          <cell r="AP268"/>
          <cell r="AQ268"/>
        </row>
        <row r="269">
          <cell r="A269">
            <v>17</v>
          </cell>
          <cell r="B269">
            <v>9</v>
          </cell>
          <cell r="C269"/>
          <cell r="D269" t="str">
            <v>Գծային ամրան, Ծայրակալ</v>
          </cell>
          <cell r="E269" t="str">
            <v>Линейная арматура</v>
          </cell>
          <cell r="F269" t="str">
            <v>համաձայն տեխնիկական առաջադրանքի</v>
          </cell>
          <cell r="G269" t="str">
            <v>согласно техническому заданию</v>
          </cell>
          <cell r="H269" t="str">
            <v>հատ</v>
          </cell>
          <cell r="I269" t="str">
            <v>шт.</v>
          </cell>
          <cell r="J269"/>
          <cell r="K269"/>
          <cell r="L269">
            <v>179125</v>
          </cell>
          <cell r="M269"/>
          <cell r="N269"/>
          <cell r="O269"/>
          <cell r="P269" t="str">
            <v>ԳԸՇ</v>
          </cell>
          <cell r="Q269" t="str">
            <v>РЗП</v>
          </cell>
          <cell r="R269" t="str">
            <v>ԳԸՇ</v>
          </cell>
          <cell r="S269" t="str">
            <v>РЗП</v>
          </cell>
          <cell r="T269"/>
          <cell r="U269"/>
          <cell r="V269" t="str">
            <v>Սեպտեմբեր 2026</v>
          </cell>
          <cell r="W269" t="str">
            <v>Сентябрь 2026</v>
          </cell>
          <cell r="X269"/>
          <cell r="Y269" t="str">
            <v>Սեպտեմբեր 2026</v>
          </cell>
          <cell r="Z269" t="str">
            <v>Сентябрь 2026</v>
          </cell>
          <cell r="AA269"/>
          <cell r="AB269" t="str">
            <v>'Դեկտեմբեր 2026</v>
          </cell>
          <cell r="AC269" t="str">
            <v>Декабрь 2026</v>
          </cell>
          <cell r="AD269"/>
          <cell r="AE269"/>
          <cell r="AF269">
            <v>248975.40105000001</v>
          </cell>
          <cell r="AG269"/>
          <cell r="AH269"/>
          <cell r="AI269"/>
          <cell r="AJ269"/>
          <cell r="AK269"/>
          <cell r="AL269"/>
          <cell r="AM269"/>
          <cell r="AN269" t="str">
            <v>կ. 12.8</v>
          </cell>
          <cell r="AO269" t="str">
            <v>п. 12.8</v>
          </cell>
          <cell r="AP269"/>
          <cell r="AQ269"/>
        </row>
        <row r="270">
          <cell r="A270"/>
          <cell r="B270"/>
          <cell r="C270" t="str">
            <v>E020715</v>
          </cell>
          <cell r="D270" t="str">
            <v xml:space="preserve">Մալուխային ծայրակալ ԱԼ.ТА-5 </v>
          </cell>
          <cell r="E270"/>
          <cell r="F270"/>
          <cell r="G270"/>
          <cell r="H270" t="str">
            <v>հատ</v>
          </cell>
          <cell r="I270" t="str">
            <v>шт.</v>
          </cell>
          <cell r="J270"/>
          <cell r="K270"/>
          <cell r="L270">
            <v>70</v>
          </cell>
          <cell r="M270">
            <v>0.13022</v>
          </cell>
          <cell r="N270">
            <v>130.22</v>
          </cell>
          <cell r="O270">
            <v>9.1154000000000011</v>
          </cell>
          <cell r="P270"/>
          <cell r="Q270"/>
          <cell r="R270"/>
          <cell r="S270"/>
          <cell r="T270"/>
          <cell r="U270"/>
          <cell r="V270" t="str">
            <v>Մարտ 2026</v>
          </cell>
          <cell r="W270" t="str">
            <v>Март 2026</v>
          </cell>
          <cell r="X270"/>
          <cell r="Y270" t="str">
            <v>Մարտ 2026</v>
          </cell>
          <cell r="Z270" t="str">
            <v>Март 2026</v>
          </cell>
          <cell r="AA270"/>
          <cell r="AB270" t="str">
            <v>Մարտ 2026</v>
          </cell>
          <cell r="AC270" t="str">
            <v>Март 2026</v>
          </cell>
          <cell r="AD270"/>
          <cell r="AE270"/>
          <cell r="AF270"/>
          <cell r="AG270"/>
          <cell r="AH270"/>
          <cell r="AI270"/>
          <cell r="AJ270"/>
          <cell r="AK270"/>
          <cell r="AL270"/>
          <cell r="AM270"/>
          <cell r="AN270"/>
          <cell r="AO270"/>
          <cell r="AP270"/>
          <cell r="AQ270" t="str">
            <v xml:space="preserve"> </v>
          </cell>
        </row>
        <row r="271">
          <cell r="A271"/>
          <cell r="B271"/>
          <cell r="C271" t="str">
            <v>E020716</v>
          </cell>
          <cell r="D271" t="str">
            <v xml:space="preserve">Մալուխային ծայրակալ ԱԼ.ТА-7 </v>
          </cell>
          <cell r="E271"/>
          <cell r="F271"/>
          <cell r="G271"/>
          <cell r="H271" t="str">
            <v>հատ</v>
          </cell>
          <cell r="I271" t="str">
            <v>шт.</v>
          </cell>
          <cell r="J271"/>
          <cell r="K271"/>
          <cell r="L271">
            <v>202</v>
          </cell>
          <cell r="M271">
            <v>0.15455000000000002</v>
          </cell>
          <cell r="N271">
            <v>154.55000000000001</v>
          </cell>
          <cell r="O271">
            <v>31.219100000000005</v>
          </cell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  <cell r="AG271"/>
          <cell r="AH271"/>
          <cell r="AI271"/>
          <cell r="AJ271"/>
          <cell r="AK271"/>
          <cell r="AL271"/>
          <cell r="AM271"/>
          <cell r="AN271"/>
          <cell r="AO271"/>
          <cell r="AP271"/>
          <cell r="AQ271" t="str">
            <v xml:space="preserve"> </v>
          </cell>
        </row>
        <row r="272">
          <cell r="A272"/>
          <cell r="B272"/>
          <cell r="C272" t="str">
            <v>E020717</v>
          </cell>
          <cell r="D272" t="str">
            <v>Մալուխային ծայրակալ ԱԼ.ТА-14</v>
          </cell>
          <cell r="E272"/>
          <cell r="F272"/>
          <cell r="G272"/>
          <cell r="H272" t="str">
            <v>հատ</v>
          </cell>
          <cell r="I272" t="str">
            <v>шт.</v>
          </cell>
          <cell r="J272"/>
          <cell r="K272"/>
          <cell r="L272">
            <v>255</v>
          </cell>
          <cell r="M272">
            <v>0.40466000000000002</v>
          </cell>
          <cell r="N272">
            <v>404.66</v>
          </cell>
          <cell r="O272">
            <v>103.1883</v>
          </cell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  <cell r="AG272"/>
          <cell r="AH272"/>
          <cell r="AI272"/>
          <cell r="AJ272"/>
          <cell r="AK272"/>
          <cell r="AL272"/>
          <cell r="AM272"/>
          <cell r="AN272"/>
          <cell r="AO272"/>
          <cell r="AP272"/>
          <cell r="AQ272" t="str">
            <v xml:space="preserve"> </v>
          </cell>
        </row>
        <row r="273">
          <cell r="A273"/>
          <cell r="B273"/>
          <cell r="C273" t="str">
            <v>E020722</v>
          </cell>
          <cell r="D273" t="str">
            <v xml:space="preserve">Մալուխային ծայրակալ ԱԼ.ТА-8 </v>
          </cell>
          <cell r="E273"/>
          <cell r="F273"/>
          <cell r="G273"/>
          <cell r="H273" t="str">
            <v>հատ</v>
          </cell>
          <cell r="I273" t="str">
            <v>шт.</v>
          </cell>
          <cell r="J273"/>
          <cell r="K273"/>
          <cell r="L273">
            <v>956</v>
          </cell>
          <cell r="M273">
            <v>0.13311000000000001</v>
          </cell>
          <cell r="N273">
            <v>133.11000000000001</v>
          </cell>
          <cell r="O273">
            <v>127.25316000000001</v>
          </cell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  <cell r="AG273"/>
          <cell r="AH273"/>
          <cell r="AI273"/>
          <cell r="AJ273"/>
          <cell r="AK273"/>
          <cell r="AL273"/>
          <cell r="AM273"/>
          <cell r="AN273"/>
          <cell r="AO273"/>
          <cell r="AP273"/>
          <cell r="AQ273" t="str">
            <v xml:space="preserve"> </v>
          </cell>
        </row>
        <row r="274">
          <cell r="A274"/>
          <cell r="B274"/>
          <cell r="C274" t="str">
            <v>E020723</v>
          </cell>
          <cell r="D274" t="str">
            <v xml:space="preserve">Մալուխային ծայրակալ ԱԼ.ТА-9 </v>
          </cell>
          <cell r="E274"/>
          <cell r="F274"/>
          <cell r="G274"/>
          <cell r="H274" t="str">
            <v>հատ</v>
          </cell>
          <cell r="I274" t="str">
            <v>шт.</v>
          </cell>
          <cell r="J274"/>
          <cell r="K274"/>
          <cell r="L274">
            <v>335</v>
          </cell>
          <cell r="M274">
            <v>0.17287</v>
          </cell>
          <cell r="N274">
            <v>172.87</v>
          </cell>
          <cell r="O274">
            <v>57.911450000000002</v>
          </cell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  <cell r="AG274"/>
          <cell r="AH274"/>
          <cell r="AI274"/>
          <cell r="AJ274"/>
          <cell r="AK274"/>
          <cell r="AL274"/>
          <cell r="AM274"/>
          <cell r="AN274"/>
          <cell r="AO274"/>
          <cell r="AP274"/>
          <cell r="AQ274" t="str">
            <v xml:space="preserve"> </v>
          </cell>
        </row>
        <row r="275">
          <cell r="A275"/>
          <cell r="B275"/>
          <cell r="C275" t="str">
            <v>E020724</v>
          </cell>
          <cell r="D275" t="str">
            <v xml:space="preserve">Մալուխային ծայրակալ ԱԼ.ТА-11 </v>
          </cell>
          <cell r="E275"/>
          <cell r="F275"/>
          <cell r="G275"/>
          <cell r="H275" t="str">
            <v>հատ</v>
          </cell>
          <cell r="I275" t="str">
            <v>шт.</v>
          </cell>
          <cell r="J275"/>
          <cell r="K275"/>
          <cell r="L275">
            <v>681</v>
          </cell>
          <cell r="M275">
            <v>0.25799</v>
          </cell>
          <cell r="N275">
            <v>257.99</v>
          </cell>
          <cell r="O275">
            <v>175.69119000000001</v>
          </cell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  <cell r="AG275"/>
          <cell r="AH275"/>
          <cell r="AI275"/>
          <cell r="AJ275"/>
          <cell r="AK275"/>
          <cell r="AL275"/>
          <cell r="AM275"/>
          <cell r="AN275"/>
          <cell r="AO275"/>
          <cell r="AP275"/>
          <cell r="AQ275" t="str">
            <v xml:space="preserve"> </v>
          </cell>
        </row>
        <row r="276">
          <cell r="A276"/>
          <cell r="B276"/>
          <cell r="C276" t="str">
            <v>E020725</v>
          </cell>
          <cell r="D276" t="str">
            <v>Մալուխային ծայրակալ ԱԼ.ТА-13</v>
          </cell>
          <cell r="E276"/>
          <cell r="F276"/>
          <cell r="G276"/>
          <cell r="H276" t="str">
            <v>հատ</v>
          </cell>
          <cell r="I276" t="str">
            <v>шт.</v>
          </cell>
          <cell r="J276"/>
          <cell r="K276"/>
          <cell r="L276">
            <v>180</v>
          </cell>
          <cell r="M276">
            <v>0.32952999999999999</v>
          </cell>
          <cell r="N276">
            <v>329.53</v>
          </cell>
          <cell r="O276">
            <v>59.315399999999997</v>
          </cell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  <cell r="AG276"/>
          <cell r="AH276"/>
          <cell r="AI276"/>
          <cell r="AJ276"/>
          <cell r="AK276"/>
          <cell r="AL276"/>
          <cell r="AM276"/>
          <cell r="AN276"/>
          <cell r="AO276"/>
          <cell r="AP276"/>
          <cell r="AQ276" t="str">
            <v xml:space="preserve"> </v>
          </cell>
        </row>
        <row r="277">
          <cell r="A277"/>
          <cell r="B277"/>
          <cell r="C277" t="str">
            <v>E020726</v>
          </cell>
          <cell r="D277" t="str">
            <v>Մալուխային ծայրակալ ԱԼ.ТА-18</v>
          </cell>
          <cell r="E277"/>
          <cell r="F277"/>
          <cell r="G277"/>
          <cell r="H277" t="str">
            <v>հատ</v>
          </cell>
          <cell r="I277" t="str">
            <v>шт.</v>
          </cell>
          <cell r="J277"/>
          <cell r="K277"/>
          <cell r="L277">
            <v>200</v>
          </cell>
          <cell r="M277">
            <v>0.57986000000000004</v>
          </cell>
          <cell r="N277">
            <v>579.86</v>
          </cell>
          <cell r="O277">
            <v>115.97200000000001</v>
          </cell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  <cell r="AG277"/>
          <cell r="AH277"/>
          <cell r="AI277"/>
          <cell r="AJ277"/>
          <cell r="AK277"/>
          <cell r="AL277"/>
          <cell r="AM277"/>
          <cell r="AN277"/>
          <cell r="AO277"/>
          <cell r="AP277"/>
          <cell r="AQ277" t="str">
            <v xml:space="preserve"> </v>
          </cell>
        </row>
        <row r="278">
          <cell r="A278"/>
          <cell r="B278"/>
          <cell r="C278" t="str">
            <v>E020732</v>
          </cell>
          <cell r="D278" t="str">
            <v>Մալուխային ծայրակալ ԱԼ.ТА-20</v>
          </cell>
          <cell r="E278"/>
          <cell r="F278"/>
          <cell r="G278"/>
          <cell r="H278" t="str">
            <v>հատ</v>
          </cell>
          <cell r="I278" t="str">
            <v>шт.</v>
          </cell>
          <cell r="J278"/>
          <cell r="K278"/>
          <cell r="L278">
            <v>176</v>
          </cell>
          <cell r="M278">
            <v>0.22717999999999999</v>
          </cell>
          <cell r="N278">
            <v>227.18</v>
          </cell>
          <cell r="O278">
            <v>39.98368</v>
          </cell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  <cell r="AG278"/>
          <cell r="AH278"/>
          <cell r="AI278"/>
          <cell r="AJ278"/>
          <cell r="AK278"/>
          <cell r="AL278"/>
          <cell r="AM278"/>
          <cell r="AN278"/>
          <cell r="AO278"/>
          <cell r="AP278"/>
          <cell r="AQ278" t="str">
            <v xml:space="preserve"> </v>
          </cell>
        </row>
        <row r="279">
          <cell r="A279"/>
          <cell r="B279"/>
          <cell r="C279" t="str">
            <v>E020730</v>
          </cell>
          <cell r="D279" t="str">
            <v>Մալուխային ծայրակալ ԱԼ.ТА-25</v>
          </cell>
          <cell r="E279"/>
          <cell r="F279"/>
          <cell r="G279"/>
          <cell r="H279" t="str">
            <v>հատ</v>
          </cell>
          <cell r="I279" t="str">
            <v>шт.</v>
          </cell>
          <cell r="J279"/>
          <cell r="K279"/>
          <cell r="L279">
            <v>500</v>
          </cell>
          <cell r="M279">
            <v>0.112</v>
          </cell>
          <cell r="N279">
            <v>112</v>
          </cell>
          <cell r="O279">
            <v>56</v>
          </cell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  <cell r="AG279"/>
          <cell r="AH279"/>
          <cell r="AI279"/>
          <cell r="AJ279"/>
          <cell r="AK279"/>
          <cell r="AL279"/>
          <cell r="AM279"/>
          <cell r="AN279"/>
          <cell r="AO279"/>
          <cell r="AP279"/>
          <cell r="AQ279"/>
        </row>
        <row r="280">
          <cell r="A280"/>
          <cell r="B280"/>
          <cell r="C280" t="str">
            <v>E020740</v>
          </cell>
          <cell r="D280" t="str">
            <v>Մալուխային ծայրակալ ԱԼ.ТА-35</v>
          </cell>
          <cell r="E280"/>
          <cell r="F280"/>
          <cell r="G280"/>
          <cell r="H280" t="str">
            <v>հատ</v>
          </cell>
          <cell r="I280" t="str">
            <v>шт.</v>
          </cell>
          <cell r="J280"/>
          <cell r="K280"/>
          <cell r="L280">
            <v>3500</v>
          </cell>
          <cell r="M280">
            <v>0.14099999999999999</v>
          </cell>
          <cell r="N280">
            <v>141</v>
          </cell>
          <cell r="O280">
            <v>493.49999999999994</v>
          </cell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  <cell r="AG280"/>
          <cell r="AH280"/>
          <cell r="AI280"/>
          <cell r="AJ280"/>
          <cell r="AK280"/>
          <cell r="AL280"/>
          <cell r="AM280"/>
          <cell r="AN280"/>
          <cell r="AO280"/>
          <cell r="AP280"/>
          <cell r="AQ280"/>
        </row>
        <row r="281">
          <cell r="A281"/>
          <cell r="B281"/>
          <cell r="C281" t="str">
            <v>E020750</v>
          </cell>
          <cell r="D281" t="str">
            <v>Մալուխային ծայրակալ ԱԼ.ТА-50</v>
          </cell>
          <cell r="E281"/>
          <cell r="F281"/>
          <cell r="G281"/>
          <cell r="H281" t="str">
            <v>հատ</v>
          </cell>
          <cell r="I281" t="str">
            <v>шт.</v>
          </cell>
          <cell r="J281"/>
          <cell r="K281"/>
          <cell r="L281">
            <v>8500</v>
          </cell>
          <cell r="M281">
            <v>0.17499999999999999</v>
          </cell>
          <cell r="N281">
            <v>175</v>
          </cell>
          <cell r="O281">
            <v>1487.5</v>
          </cell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  <cell r="AG281"/>
          <cell r="AH281"/>
          <cell r="AI281"/>
          <cell r="AJ281"/>
          <cell r="AK281"/>
          <cell r="AL281"/>
          <cell r="AM281"/>
          <cell r="AN281"/>
          <cell r="AO281"/>
          <cell r="AP281"/>
          <cell r="AQ281"/>
        </row>
        <row r="282">
          <cell r="A282"/>
          <cell r="B282"/>
          <cell r="C282" t="str">
            <v>E020760</v>
          </cell>
          <cell r="D282" t="str">
            <v>Մալուխային ծայրակալ ԱԼ.ТА-70</v>
          </cell>
          <cell r="E282"/>
          <cell r="F282"/>
          <cell r="G282"/>
          <cell r="H282" t="str">
            <v>հատ</v>
          </cell>
          <cell r="I282" t="str">
            <v>шт.</v>
          </cell>
          <cell r="J282"/>
          <cell r="K282"/>
          <cell r="L282">
            <v>2500</v>
          </cell>
          <cell r="M282">
            <v>0.22800000000000001</v>
          </cell>
          <cell r="N282">
            <v>228</v>
          </cell>
          <cell r="O282">
            <v>570</v>
          </cell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  <cell r="AG282"/>
          <cell r="AH282"/>
          <cell r="AI282"/>
          <cell r="AJ282"/>
          <cell r="AK282"/>
          <cell r="AL282"/>
          <cell r="AM282"/>
          <cell r="AN282"/>
          <cell r="AO282"/>
          <cell r="AP282"/>
          <cell r="AQ282"/>
        </row>
        <row r="283">
          <cell r="A283"/>
          <cell r="B283"/>
          <cell r="C283" t="str">
            <v>E020770</v>
          </cell>
          <cell r="D283" t="str">
            <v>Մալուխային ծայրակալ ԱԼ.ՏԱ-95</v>
          </cell>
          <cell r="E283"/>
          <cell r="F283"/>
          <cell r="G283"/>
          <cell r="H283" t="str">
            <v>հատ</v>
          </cell>
          <cell r="I283" t="str">
            <v>шт.</v>
          </cell>
          <cell r="J283"/>
          <cell r="K283"/>
          <cell r="L283">
            <v>5500</v>
          </cell>
          <cell r="M283">
            <v>0.26200000000000001</v>
          </cell>
          <cell r="N283">
            <v>262</v>
          </cell>
          <cell r="O283">
            <v>1441</v>
          </cell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  <cell r="AG283"/>
          <cell r="AH283"/>
          <cell r="AI283"/>
          <cell r="AJ283"/>
          <cell r="AK283"/>
          <cell r="AL283"/>
          <cell r="AM283"/>
          <cell r="AN283"/>
          <cell r="AO283"/>
          <cell r="AP283"/>
          <cell r="AQ283"/>
        </row>
        <row r="284">
          <cell r="A284"/>
          <cell r="B284"/>
          <cell r="C284" t="str">
            <v>E020780</v>
          </cell>
          <cell r="D284" t="str">
            <v>Մալուխային ծայրակալ ԱԼ.ՏԱ-120</v>
          </cell>
          <cell r="E284"/>
          <cell r="F284"/>
          <cell r="G284"/>
          <cell r="H284" t="str">
            <v>հատ</v>
          </cell>
          <cell r="I284" t="str">
            <v>шт.</v>
          </cell>
          <cell r="J284"/>
          <cell r="K284"/>
          <cell r="L284">
            <v>3500</v>
          </cell>
          <cell r="M284">
            <v>0.34899999999999998</v>
          </cell>
          <cell r="N284">
            <v>349</v>
          </cell>
          <cell r="O284">
            <v>1221.5</v>
          </cell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  <cell r="AG284"/>
          <cell r="AH284"/>
          <cell r="AI284"/>
          <cell r="AJ284"/>
          <cell r="AK284"/>
          <cell r="AL284"/>
          <cell r="AM284"/>
          <cell r="AN284"/>
          <cell r="AO284"/>
          <cell r="AP284"/>
          <cell r="AQ284"/>
        </row>
        <row r="285">
          <cell r="A285"/>
          <cell r="B285"/>
          <cell r="C285" t="str">
            <v>E020790</v>
          </cell>
          <cell r="D285" t="str">
            <v>Մալուխային ծայրակալ ԱԼ.ՏԱ-150</v>
          </cell>
          <cell r="E285"/>
          <cell r="F285"/>
          <cell r="G285"/>
          <cell r="H285" t="str">
            <v>հատ</v>
          </cell>
          <cell r="I285" t="str">
            <v>шт.</v>
          </cell>
          <cell r="J285"/>
          <cell r="K285"/>
          <cell r="L285">
            <v>1500</v>
          </cell>
          <cell r="M285">
            <v>0.3</v>
          </cell>
          <cell r="N285">
            <v>300</v>
          </cell>
          <cell r="O285">
            <v>450</v>
          </cell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  <cell r="AG285"/>
          <cell r="AH285"/>
          <cell r="AI285"/>
          <cell r="AJ285"/>
          <cell r="AK285"/>
          <cell r="AL285"/>
          <cell r="AM285"/>
          <cell r="AN285"/>
          <cell r="AO285"/>
          <cell r="AP285"/>
          <cell r="AQ285"/>
        </row>
        <row r="286">
          <cell r="A286"/>
          <cell r="B286"/>
          <cell r="C286" t="str">
            <v>E020800</v>
          </cell>
          <cell r="D286" t="str">
            <v>Մալուխային ծայրակալ ԱԼ.ՏԱ-185</v>
          </cell>
          <cell r="E286"/>
          <cell r="F286"/>
          <cell r="G286"/>
          <cell r="H286" t="str">
            <v>հատ</v>
          </cell>
          <cell r="I286" t="str">
            <v>шт.</v>
          </cell>
          <cell r="J286"/>
          <cell r="K286"/>
          <cell r="L286">
            <v>1500</v>
          </cell>
          <cell r="M286">
            <v>0.32</v>
          </cell>
          <cell r="N286">
            <v>320</v>
          </cell>
          <cell r="O286">
            <v>480</v>
          </cell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  <cell r="AG286"/>
          <cell r="AH286"/>
          <cell r="AI286"/>
          <cell r="AJ286"/>
          <cell r="AK286"/>
          <cell r="AL286"/>
          <cell r="AM286"/>
          <cell r="AN286"/>
          <cell r="AO286"/>
          <cell r="AP286"/>
          <cell r="AQ286"/>
        </row>
        <row r="287">
          <cell r="A287"/>
          <cell r="B287"/>
          <cell r="C287" t="str">
            <v>E020810</v>
          </cell>
          <cell r="D287" t="str">
            <v>Մալուխային ծայրակալ ԱԼ.ՏԱ-240</v>
          </cell>
          <cell r="E287"/>
          <cell r="F287"/>
          <cell r="G287"/>
          <cell r="H287" t="str">
            <v>հատ</v>
          </cell>
          <cell r="I287" t="str">
            <v>шт.</v>
          </cell>
          <cell r="J287"/>
          <cell r="K287"/>
          <cell r="L287">
            <v>1500</v>
          </cell>
          <cell r="M287">
            <v>1</v>
          </cell>
          <cell r="N287">
            <v>1000</v>
          </cell>
          <cell r="O287">
            <v>1500</v>
          </cell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  <cell r="AG287"/>
          <cell r="AH287"/>
          <cell r="AI287"/>
          <cell r="AJ287"/>
          <cell r="AK287"/>
          <cell r="AL287"/>
          <cell r="AM287"/>
          <cell r="AN287"/>
          <cell r="AO287"/>
          <cell r="AP287"/>
          <cell r="AQ287"/>
        </row>
        <row r="288">
          <cell r="A288"/>
          <cell r="B288"/>
          <cell r="C288" t="str">
            <v>E020907</v>
          </cell>
          <cell r="D288" t="str">
            <v>T16-6-6 Պղնձե ջիղերով ուժային մալուխի ծայրակալ</v>
          </cell>
          <cell r="E288"/>
          <cell r="F288"/>
          <cell r="G288"/>
          <cell r="H288" t="str">
            <v>հատ</v>
          </cell>
          <cell r="I288" t="str">
            <v>шт.</v>
          </cell>
          <cell r="J288"/>
          <cell r="K288"/>
          <cell r="L288">
            <v>30</v>
          </cell>
          <cell r="M288">
            <v>0.25592999999999999</v>
          </cell>
          <cell r="N288">
            <v>255.93</v>
          </cell>
          <cell r="O288">
            <v>7.6778999999999993</v>
          </cell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  <cell r="AG288"/>
          <cell r="AH288"/>
          <cell r="AI288"/>
          <cell r="AJ288"/>
          <cell r="AK288"/>
          <cell r="AL288"/>
          <cell r="AM288"/>
          <cell r="AN288"/>
          <cell r="AO288"/>
          <cell r="AP288"/>
          <cell r="AQ288"/>
        </row>
        <row r="289">
          <cell r="A289"/>
          <cell r="B289"/>
          <cell r="C289" t="str">
            <v>E020908</v>
          </cell>
          <cell r="D289" t="str">
            <v>T10-6-5 Պղնձե ջիղերով ուժային մալուխի ծայրակալ</v>
          </cell>
          <cell r="E289"/>
          <cell r="F289"/>
          <cell r="G289"/>
          <cell r="H289" t="str">
            <v>հատ</v>
          </cell>
          <cell r="I289" t="str">
            <v>шт.</v>
          </cell>
          <cell r="J289"/>
          <cell r="K289"/>
          <cell r="L289">
            <v>10</v>
          </cell>
          <cell r="M289">
            <v>0.23730000000000001</v>
          </cell>
          <cell r="N289">
            <v>237.3</v>
          </cell>
          <cell r="O289">
            <v>2.3730000000000002</v>
          </cell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  <cell r="AG289"/>
          <cell r="AH289"/>
          <cell r="AI289"/>
          <cell r="AJ289"/>
          <cell r="AK289"/>
          <cell r="AL289"/>
          <cell r="AM289"/>
          <cell r="AN289"/>
          <cell r="AO289"/>
          <cell r="AP289"/>
          <cell r="AQ289"/>
        </row>
        <row r="290">
          <cell r="A290"/>
          <cell r="B290"/>
          <cell r="C290" t="str">
            <v>E020928</v>
          </cell>
          <cell r="D290" t="str">
            <v>Ծայրակալ TM 95-12</v>
          </cell>
          <cell r="E290"/>
          <cell r="F290"/>
          <cell r="G290"/>
          <cell r="H290" t="str">
            <v>հատ</v>
          </cell>
          <cell r="I290" t="str">
            <v>шт.</v>
          </cell>
          <cell r="J290"/>
          <cell r="K290"/>
          <cell r="L290">
            <v>9</v>
          </cell>
          <cell r="M290">
            <v>0.22</v>
          </cell>
          <cell r="N290">
            <v>220</v>
          </cell>
          <cell r="O290">
            <v>1.98</v>
          </cell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  <cell r="AG290"/>
          <cell r="AH290"/>
          <cell r="AI290"/>
          <cell r="AJ290"/>
          <cell r="AK290"/>
          <cell r="AL290"/>
          <cell r="AM290"/>
          <cell r="AN290"/>
          <cell r="AO290"/>
          <cell r="AP290"/>
          <cell r="AQ290" t="str">
            <v xml:space="preserve"> </v>
          </cell>
        </row>
        <row r="291">
          <cell r="A291"/>
          <cell r="B291"/>
          <cell r="C291" t="str">
            <v>E020922</v>
          </cell>
          <cell r="D291" t="str">
            <v>Ծայրակալ TM 10-5</v>
          </cell>
          <cell r="E291"/>
          <cell r="F291"/>
          <cell r="G291"/>
          <cell r="H291" t="str">
            <v>հատ</v>
          </cell>
          <cell r="I291" t="str">
            <v>шт.</v>
          </cell>
          <cell r="J291"/>
          <cell r="K291"/>
          <cell r="L291">
            <v>411</v>
          </cell>
          <cell r="M291">
            <v>6.966E-2</v>
          </cell>
          <cell r="N291">
            <v>69.66</v>
          </cell>
          <cell r="O291">
            <v>28.63026</v>
          </cell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  <cell r="AG291"/>
          <cell r="AH291"/>
          <cell r="AI291"/>
          <cell r="AJ291"/>
          <cell r="AK291"/>
          <cell r="AL291"/>
          <cell r="AM291"/>
          <cell r="AN291"/>
          <cell r="AO291"/>
          <cell r="AP291"/>
          <cell r="AQ291" t="str">
            <v xml:space="preserve"> </v>
          </cell>
        </row>
        <row r="292">
          <cell r="A292"/>
          <cell r="B292"/>
          <cell r="C292" t="str">
            <v>E020923</v>
          </cell>
          <cell r="D292" t="str">
            <v>Ծայրակալ TM 16-8</v>
          </cell>
          <cell r="E292"/>
          <cell r="F292"/>
          <cell r="G292"/>
          <cell r="H292" t="str">
            <v>հատ</v>
          </cell>
          <cell r="I292" t="str">
            <v>шт.</v>
          </cell>
          <cell r="J292"/>
          <cell r="K292"/>
          <cell r="L292">
            <v>90</v>
          </cell>
          <cell r="M292">
            <v>9.7360000000000002E-2</v>
          </cell>
          <cell r="N292">
            <v>97.36</v>
          </cell>
          <cell r="O292">
            <v>8.7623999999999995</v>
          </cell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  <cell r="AG292"/>
          <cell r="AH292"/>
          <cell r="AI292"/>
          <cell r="AJ292"/>
          <cell r="AK292"/>
          <cell r="AL292"/>
          <cell r="AM292"/>
          <cell r="AN292"/>
          <cell r="AO292"/>
          <cell r="AP292"/>
          <cell r="AQ292" t="str">
            <v xml:space="preserve"> </v>
          </cell>
        </row>
        <row r="293">
          <cell r="A293"/>
          <cell r="B293"/>
          <cell r="C293" t="str">
            <v>E020924</v>
          </cell>
          <cell r="D293" t="str">
            <v>Ծայրակալ TM 25-8</v>
          </cell>
          <cell r="E293"/>
          <cell r="F293"/>
          <cell r="G293"/>
          <cell r="H293" t="str">
            <v>հատ</v>
          </cell>
          <cell r="I293" t="str">
            <v>шт.</v>
          </cell>
          <cell r="J293"/>
          <cell r="K293"/>
          <cell r="L293">
            <v>99</v>
          </cell>
          <cell r="M293">
            <v>0.1</v>
          </cell>
          <cell r="N293">
            <v>100</v>
          </cell>
          <cell r="O293">
            <v>9.9</v>
          </cell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  <cell r="AG293"/>
          <cell r="AH293"/>
          <cell r="AI293"/>
          <cell r="AJ293"/>
          <cell r="AK293"/>
          <cell r="AL293"/>
          <cell r="AM293"/>
          <cell r="AN293"/>
          <cell r="AO293"/>
          <cell r="AP293"/>
          <cell r="AQ293" t="str">
            <v xml:space="preserve"> </v>
          </cell>
        </row>
        <row r="294">
          <cell r="A294"/>
          <cell r="B294"/>
          <cell r="C294" t="str">
            <v>E020925</v>
          </cell>
          <cell r="D294" t="str">
            <v>Ծայրակալ TM 35-8</v>
          </cell>
          <cell r="E294"/>
          <cell r="F294"/>
          <cell r="G294"/>
          <cell r="H294" t="str">
            <v>հատ</v>
          </cell>
          <cell r="I294" t="str">
            <v>шт.</v>
          </cell>
          <cell r="J294"/>
          <cell r="K294"/>
          <cell r="L294">
            <v>45</v>
          </cell>
          <cell r="M294">
            <v>0.11</v>
          </cell>
          <cell r="N294">
            <v>110</v>
          </cell>
          <cell r="O294">
            <v>4.95</v>
          </cell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  <cell r="AG294"/>
          <cell r="AH294"/>
          <cell r="AI294"/>
          <cell r="AJ294"/>
          <cell r="AK294"/>
          <cell r="AL294"/>
          <cell r="AM294"/>
          <cell r="AN294"/>
          <cell r="AO294"/>
          <cell r="AP294"/>
          <cell r="AQ294" t="str">
            <v xml:space="preserve"> </v>
          </cell>
        </row>
        <row r="295">
          <cell r="A295"/>
          <cell r="B295"/>
          <cell r="C295" t="str">
            <v>E020927</v>
          </cell>
          <cell r="D295" t="str">
            <v>Ծայրակալ TM 70-12</v>
          </cell>
          <cell r="E295"/>
          <cell r="F295"/>
          <cell r="G295"/>
          <cell r="H295" t="str">
            <v>հատ</v>
          </cell>
          <cell r="I295" t="str">
            <v>шт.</v>
          </cell>
          <cell r="J295"/>
          <cell r="K295"/>
          <cell r="L295">
            <v>27</v>
          </cell>
          <cell r="M295">
            <v>0.192</v>
          </cell>
          <cell r="N295">
            <v>192</v>
          </cell>
          <cell r="O295">
            <v>5.1840000000000002</v>
          </cell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  <cell r="AG295"/>
          <cell r="AH295"/>
          <cell r="AI295"/>
          <cell r="AJ295"/>
          <cell r="AK295"/>
          <cell r="AL295"/>
          <cell r="AM295"/>
          <cell r="AN295"/>
          <cell r="AO295"/>
          <cell r="AP295"/>
          <cell r="AQ295" t="str">
            <v xml:space="preserve"> </v>
          </cell>
        </row>
        <row r="296">
          <cell r="A296"/>
          <cell r="B296"/>
          <cell r="C296" t="str">
            <v>E240201</v>
          </cell>
          <cell r="D296" t="str">
            <v>Ճարմանդ, (սկոբա) СД-УЗ Կ-144</v>
          </cell>
          <cell r="E296"/>
          <cell r="F296"/>
          <cell r="G296"/>
          <cell r="H296" t="str">
            <v>հատ</v>
          </cell>
          <cell r="I296" t="str">
            <v>шт.</v>
          </cell>
          <cell r="J296"/>
          <cell r="K296"/>
          <cell r="L296">
            <v>8</v>
          </cell>
          <cell r="M296">
            <v>0.16725999999999999</v>
          </cell>
          <cell r="N296">
            <v>167.26</v>
          </cell>
          <cell r="O296">
            <v>1.3380799999999999</v>
          </cell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  <cell r="AG296"/>
          <cell r="AH296"/>
          <cell r="AI296"/>
          <cell r="AJ296"/>
          <cell r="AK296"/>
          <cell r="AL296"/>
          <cell r="AM296"/>
          <cell r="AN296"/>
          <cell r="AO296"/>
          <cell r="AP296"/>
          <cell r="AQ296"/>
        </row>
        <row r="297">
          <cell r="A297"/>
          <cell r="B297"/>
          <cell r="C297" t="str">
            <v>E240170</v>
          </cell>
          <cell r="D297" t="str">
            <v>Ճարմանդ, (սկոբա) ԿԳՊ-7-1</v>
          </cell>
          <cell r="E297"/>
          <cell r="F297"/>
          <cell r="G297"/>
          <cell r="H297" t="str">
            <v>հատ</v>
          </cell>
          <cell r="I297" t="str">
            <v>шт.</v>
          </cell>
          <cell r="J297"/>
          <cell r="K297"/>
          <cell r="L297">
            <v>150</v>
          </cell>
          <cell r="M297">
            <v>1.9</v>
          </cell>
          <cell r="N297">
            <v>1900</v>
          </cell>
          <cell r="O297">
            <v>285</v>
          </cell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  <cell r="AG297"/>
          <cell r="AH297"/>
          <cell r="AI297"/>
          <cell r="AJ297"/>
          <cell r="AK297"/>
          <cell r="AL297"/>
          <cell r="AM297"/>
          <cell r="AN297"/>
          <cell r="AO297"/>
          <cell r="AP297"/>
          <cell r="AQ297"/>
        </row>
        <row r="298">
          <cell r="A298"/>
          <cell r="B298"/>
          <cell r="C298" t="str">
            <v>E240511</v>
          </cell>
          <cell r="D298" t="str">
            <v>ՈՒնկ (ուշկա) ՈՒ1-7-16</v>
          </cell>
          <cell r="E298"/>
          <cell r="F298"/>
          <cell r="G298"/>
          <cell r="H298" t="str">
            <v>հատ</v>
          </cell>
          <cell r="I298" t="str">
            <v>шт.</v>
          </cell>
          <cell r="J298"/>
          <cell r="K298"/>
          <cell r="L298">
            <v>33382</v>
          </cell>
          <cell r="M298">
            <v>1.9916700000000001</v>
          </cell>
          <cell r="N298">
            <v>1991.67</v>
          </cell>
          <cell r="O298">
            <v>66485.927940000009</v>
          </cell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  <cell r="AG298"/>
          <cell r="AH298"/>
          <cell r="AI298"/>
          <cell r="AJ298"/>
          <cell r="AK298"/>
          <cell r="AL298"/>
          <cell r="AM298"/>
          <cell r="AN298"/>
          <cell r="AO298"/>
          <cell r="AP298"/>
          <cell r="AQ298"/>
        </row>
        <row r="299">
          <cell r="A299"/>
          <cell r="B299"/>
          <cell r="C299" t="str">
            <v>E240581</v>
          </cell>
          <cell r="D299" t="str">
            <v>ՈՒնկ (ուշկա) ՈՒ2-7-16</v>
          </cell>
          <cell r="E299"/>
          <cell r="F299"/>
          <cell r="G299"/>
          <cell r="H299" t="str">
            <v>հատ</v>
          </cell>
          <cell r="I299" t="str">
            <v>шт.</v>
          </cell>
          <cell r="J299"/>
          <cell r="K299"/>
          <cell r="L299">
            <v>100</v>
          </cell>
          <cell r="M299">
            <v>2.2000000000000002</v>
          </cell>
          <cell r="N299">
            <v>2200</v>
          </cell>
          <cell r="O299">
            <v>220.00000000000003</v>
          </cell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  <cell r="AG299"/>
          <cell r="AH299"/>
          <cell r="AI299"/>
          <cell r="AJ299"/>
          <cell r="AK299"/>
          <cell r="AL299"/>
          <cell r="AM299"/>
          <cell r="AN299"/>
          <cell r="AO299"/>
          <cell r="AP299"/>
          <cell r="AQ299"/>
        </row>
        <row r="300">
          <cell r="A300"/>
          <cell r="B300"/>
          <cell r="C300" t="str">
            <v>E241881</v>
          </cell>
          <cell r="D300" t="str">
            <v>Ձգող  սեղմակ (զաժիմ) HKK-60/4-10</v>
          </cell>
          <cell r="E300"/>
          <cell r="F300"/>
          <cell r="G300"/>
          <cell r="H300" t="str">
            <v>հատ</v>
          </cell>
          <cell r="I300" t="str">
            <v>шт.</v>
          </cell>
          <cell r="J300"/>
          <cell r="K300"/>
          <cell r="L300">
            <v>21000</v>
          </cell>
          <cell r="M300">
            <v>4.1749999999999998</v>
          </cell>
          <cell r="N300">
            <v>4175</v>
          </cell>
          <cell r="O300">
            <v>87675</v>
          </cell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  <cell r="AG300"/>
          <cell r="AH300"/>
          <cell r="AI300"/>
          <cell r="AJ300"/>
          <cell r="AK300"/>
          <cell r="AL300"/>
          <cell r="AM300"/>
          <cell r="AN300"/>
          <cell r="AO300"/>
          <cell r="AP300"/>
          <cell r="AQ300"/>
        </row>
        <row r="301">
          <cell r="A301"/>
          <cell r="B301"/>
          <cell r="C301" t="str">
            <v>E240700</v>
          </cell>
          <cell r="D301" t="str">
            <v>Միջանկյալ հոդ (զվենո) ՊՌ-7-16</v>
          </cell>
          <cell r="E301"/>
          <cell r="F301"/>
          <cell r="G301"/>
          <cell r="H301" t="str">
            <v>հատ</v>
          </cell>
          <cell r="I301" t="str">
            <v>шт.</v>
          </cell>
          <cell r="J301"/>
          <cell r="K301"/>
          <cell r="L301">
            <v>943</v>
          </cell>
          <cell r="M301">
            <v>0.95499999999999996</v>
          </cell>
          <cell r="N301">
            <v>955</v>
          </cell>
          <cell r="O301">
            <v>900.56499999999994</v>
          </cell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  <cell r="AG301"/>
          <cell r="AH301"/>
          <cell r="AI301"/>
          <cell r="AJ301"/>
          <cell r="AK301"/>
          <cell r="AL301"/>
          <cell r="AM301"/>
          <cell r="AN301"/>
          <cell r="AO301"/>
          <cell r="AP301"/>
          <cell r="AQ301" t="str">
            <v xml:space="preserve"> </v>
          </cell>
        </row>
        <row r="302">
          <cell r="A302"/>
          <cell r="B302"/>
          <cell r="C302" t="str">
            <v>E240880</v>
          </cell>
          <cell r="D302" t="str">
            <v>Միջանկյալ հոդ (զվենո) ՊՌՏ-7-1</v>
          </cell>
          <cell r="E302"/>
          <cell r="F302"/>
          <cell r="G302"/>
          <cell r="H302" t="str">
            <v>հատ</v>
          </cell>
          <cell r="I302" t="str">
            <v>шт.</v>
          </cell>
          <cell r="J302">
            <v>1614</v>
          </cell>
          <cell r="K302"/>
          <cell r="L302">
            <v>34821</v>
          </cell>
          <cell r="M302">
            <v>0.50832999999999995</v>
          </cell>
          <cell r="N302">
            <v>508.33</v>
          </cell>
          <cell r="O302">
            <v>17700.558929999999</v>
          </cell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  <cell r="AG302"/>
          <cell r="AH302"/>
          <cell r="AI302"/>
          <cell r="AJ302"/>
          <cell r="AK302"/>
          <cell r="AL302"/>
          <cell r="AM302"/>
          <cell r="AN302"/>
          <cell r="AO302"/>
          <cell r="AP302"/>
          <cell r="AQ302" t="str">
            <v xml:space="preserve"> </v>
          </cell>
        </row>
        <row r="303">
          <cell r="A303"/>
          <cell r="B303"/>
          <cell r="C303" t="str">
            <v>E240930</v>
          </cell>
          <cell r="D303" t="str">
            <v>Միջանկյալ հոդ (զվենո) ՊՌՌ-7-1</v>
          </cell>
          <cell r="E303"/>
          <cell r="F303"/>
          <cell r="G303"/>
          <cell r="H303" t="str">
            <v>հատ</v>
          </cell>
          <cell r="I303" t="str">
            <v>шт.</v>
          </cell>
          <cell r="J303"/>
          <cell r="K303"/>
          <cell r="L303">
            <v>22</v>
          </cell>
          <cell r="M303">
            <v>7.5</v>
          </cell>
          <cell r="N303">
            <v>7500</v>
          </cell>
          <cell r="O303">
            <v>165</v>
          </cell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  <cell r="AG303"/>
          <cell r="AH303"/>
          <cell r="AI303"/>
          <cell r="AJ303"/>
          <cell r="AK303"/>
          <cell r="AL303"/>
          <cell r="AM303"/>
          <cell r="AN303"/>
          <cell r="AO303"/>
          <cell r="AP303"/>
          <cell r="AQ303"/>
        </row>
        <row r="304">
          <cell r="A304"/>
          <cell r="B304"/>
          <cell r="C304" t="str">
            <v>E240950</v>
          </cell>
          <cell r="D304" t="str">
            <v>Միջանկյալ հոդ (զվենո) ՊՌՌ-12-1</v>
          </cell>
          <cell r="E304"/>
          <cell r="F304"/>
          <cell r="G304"/>
          <cell r="H304" t="str">
            <v>հատ</v>
          </cell>
          <cell r="I304" t="str">
            <v>шт.</v>
          </cell>
          <cell r="J304"/>
          <cell r="K304"/>
          <cell r="L304">
            <v>8</v>
          </cell>
          <cell r="M304">
            <v>6.7329999999999997</v>
          </cell>
          <cell r="N304">
            <v>6733</v>
          </cell>
          <cell r="O304">
            <v>53.863999999999997</v>
          </cell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  <cell r="AG304"/>
          <cell r="AH304"/>
          <cell r="AI304"/>
          <cell r="AJ304"/>
          <cell r="AK304"/>
          <cell r="AL304"/>
          <cell r="AM304"/>
          <cell r="AN304"/>
          <cell r="AO304"/>
          <cell r="AP304"/>
          <cell r="AQ304"/>
        </row>
        <row r="305">
          <cell r="A305"/>
          <cell r="B305"/>
          <cell r="C305" t="str">
            <v>E240940</v>
          </cell>
          <cell r="D305" t="str">
            <v>Միջանկյալ հոդ (զվենո) ՊՌՌ-7-7</v>
          </cell>
          <cell r="E305"/>
          <cell r="F305"/>
          <cell r="G305"/>
          <cell r="H305" t="str">
            <v>հատ</v>
          </cell>
          <cell r="I305" t="str">
            <v>шт.</v>
          </cell>
          <cell r="J305"/>
          <cell r="K305"/>
          <cell r="L305">
            <v>120</v>
          </cell>
          <cell r="M305">
            <v>4</v>
          </cell>
          <cell r="N305">
            <v>4000</v>
          </cell>
          <cell r="O305">
            <v>480</v>
          </cell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  <cell r="AG305"/>
          <cell r="AH305"/>
          <cell r="AI305"/>
          <cell r="AJ305"/>
          <cell r="AK305"/>
          <cell r="AL305"/>
          <cell r="AM305"/>
          <cell r="AN305"/>
          <cell r="AO305"/>
          <cell r="AP305"/>
          <cell r="AQ305"/>
        </row>
        <row r="306">
          <cell r="A306"/>
          <cell r="B306"/>
          <cell r="C306" t="str">
            <v>E241680</v>
          </cell>
          <cell r="D306" t="str">
            <v>Պահող  սեղմակ (զաժիմ)  ՊՍ-2-1</v>
          </cell>
          <cell r="E306"/>
          <cell r="F306"/>
          <cell r="G306"/>
          <cell r="H306" t="str">
            <v>հատ</v>
          </cell>
          <cell r="I306" t="str">
            <v>шт.</v>
          </cell>
          <cell r="J306">
            <v>779</v>
          </cell>
          <cell r="K306"/>
          <cell r="L306">
            <v>1045</v>
          </cell>
          <cell r="M306">
            <v>0.5</v>
          </cell>
          <cell r="N306">
            <v>500</v>
          </cell>
          <cell r="O306">
            <v>522.5</v>
          </cell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  <cell r="AG306"/>
          <cell r="AH306"/>
          <cell r="AI306"/>
          <cell r="AJ306"/>
          <cell r="AK306"/>
          <cell r="AL306"/>
          <cell r="AM306"/>
          <cell r="AN306"/>
          <cell r="AO306"/>
          <cell r="AP306"/>
          <cell r="AQ306" t="str">
            <v xml:space="preserve"> </v>
          </cell>
        </row>
        <row r="307">
          <cell r="A307"/>
          <cell r="B307"/>
          <cell r="C307" t="str">
            <v>E241600</v>
          </cell>
          <cell r="D307" t="str">
            <v>Պահող սեղմակ (զաժիմ) ՊԱ-3-1</v>
          </cell>
          <cell r="E307"/>
          <cell r="F307"/>
          <cell r="G307"/>
          <cell r="H307" t="str">
            <v>հատ</v>
          </cell>
          <cell r="I307" t="str">
            <v>шт.</v>
          </cell>
          <cell r="J307"/>
          <cell r="K307"/>
          <cell r="L307">
            <v>300</v>
          </cell>
          <cell r="M307">
            <v>1.35</v>
          </cell>
          <cell r="N307">
            <v>1350</v>
          </cell>
          <cell r="O307">
            <v>405</v>
          </cell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  <cell r="AG307"/>
          <cell r="AH307"/>
          <cell r="AI307"/>
          <cell r="AJ307"/>
          <cell r="AK307"/>
          <cell r="AL307"/>
          <cell r="AM307"/>
          <cell r="AN307"/>
          <cell r="AO307"/>
          <cell r="AP307"/>
          <cell r="AQ307"/>
        </row>
        <row r="308">
          <cell r="A308"/>
          <cell r="B308"/>
          <cell r="C308" t="str">
            <v>E241620</v>
          </cell>
          <cell r="D308" t="str">
            <v>Պահող սեղմակ (զաժիմ) ՊԱ-4-1</v>
          </cell>
          <cell r="E308"/>
          <cell r="F308"/>
          <cell r="G308"/>
          <cell r="H308" t="str">
            <v>հատ</v>
          </cell>
          <cell r="I308" t="str">
            <v>шт.</v>
          </cell>
          <cell r="J308"/>
          <cell r="K308"/>
          <cell r="L308">
            <v>300</v>
          </cell>
          <cell r="M308">
            <v>1.75</v>
          </cell>
          <cell r="N308">
            <v>1750</v>
          </cell>
          <cell r="O308">
            <v>525</v>
          </cell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  <cell r="AG308"/>
          <cell r="AH308"/>
          <cell r="AI308"/>
          <cell r="AJ308"/>
          <cell r="AK308"/>
          <cell r="AL308"/>
          <cell r="AM308"/>
          <cell r="AN308"/>
          <cell r="AO308"/>
          <cell r="AP308"/>
          <cell r="AQ308"/>
        </row>
        <row r="309">
          <cell r="A309"/>
          <cell r="B309"/>
          <cell r="C309" t="str">
            <v>E241630</v>
          </cell>
          <cell r="D309" t="str">
            <v>Պահող սեղմակ (զաժիմ) ՊԱ-5-1</v>
          </cell>
          <cell r="E309"/>
          <cell r="F309"/>
          <cell r="G309"/>
          <cell r="H309" t="str">
            <v>հատ</v>
          </cell>
          <cell r="I309" t="str">
            <v>шт.</v>
          </cell>
          <cell r="J309"/>
          <cell r="K309"/>
          <cell r="L309">
            <v>120</v>
          </cell>
          <cell r="M309">
            <v>0.66666999999999998</v>
          </cell>
          <cell r="N309">
            <v>666.67</v>
          </cell>
          <cell r="O309">
            <v>80.000399999999999</v>
          </cell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  <cell r="AG309"/>
          <cell r="AH309"/>
          <cell r="AI309"/>
          <cell r="AJ309"/>
          <cell r="AK309"/>
          <cell r="AL309"/>
          <cell r="AM309"/>
          <cell r="AN309"/>
          <cell r="AO309"/>
          <cell r="AP309"/>
          <cell r="AQ309"/>
        </row>
        <row r="310">
          <cell r="A310"/>
          <cell r="B310"/>
          <cell r="C310" t="str">
            <v>E241610</v>
          </cell>
          <cell r="D310" t="str">
            <v>Պահող սեղմակ (զաժիմ) ՊԱ-3-2</v>
          </cell>
          <cell r="E310"/>
          <cell r="F310"/>
          <cell r="G310"/>
          <cell r="H310" t="str">
            <v>հատ</v>
          </cell>
          <cell r="I310" t="str">
            <v>шт.</v>
          </cell>
          <cell r="J310"/>
          <cell r="K310"/>
          <cell r="L310">
            <v>50</v>
          </cell>
          <cell r="M310">
            <v>0.75</v>
          </cell>
          <cell r="N310">
            <v>750</v>
          </cell>
          <cell r="O310">
            <v>37.5</v>
          </cell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  <cell r="AG310"/>
          <cell r="AH310"/>
          <cell r="AI310"/>
          <cell r="AJ310"/>
          <cell r="AK310"/>
          <cell r="AL310"/>
          <cell r="AM310"/>
          <cell r="AN310"/>
          <cell r="AO310"/>
          <cell r="AP310"/>
          <cell r="AQ310"/>
        </row>
        <row r="311">
          <cell r="A311"/>
          <cell r="B311"/>
          <cell r="C311" t="str">
            <v>E241731</v>
          </cell>
          <cell r="D311" t="str">
            <v>Պահող  սեղմակ (զաժիմ)  ՊԳՆ-2-6 Ա</v>
          </cell>
          <cell r="E311"/>
          <cell r="F311"/>
          <cell r="G311"/>
          <cell r="H311" t="str">
            <v>հատ</v>
          </cell>
          <cell r="I311" t="str">
            <v>шт.</v>
          </cell>
          <cell r="J311"/>
          <cell r="K311"/>
          <cell r="L311">
            <v>120</v>
          </cell>
          <cell r="M311">
            <v>2.4</v>
          </cell>
          <cell r="N311">
            <v>2400</v>
          </cell>
          <cell r="O311">
            <v>288</v>
          </cell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  <cell r="AG311"/>
          <cell r="AH311"/>
          <cell r="AI311"/>
          <cell r="AJ311"/>
          <cell r="AK311"/>
          <cell r="AL311"/>
          <cell r="AM311"/>
          <cell r="AN311"/>
          <cell r="AO311"/>
          <cell r="AP311"/>
          <cell r="AQ311"/>
        </row>
        <row r="312">
          <cell r="A312"/>
          <cell r="B312"/>
          <cell r="C312" t="str">
            <v>E243024</v>
          </cell>
          <cell r="D312" t="str">
            <v>ПГ-30/12-20 Պահող սեղմակ</v>
          </cell>
          <cell r="E312"/>
          <cell r="F312"/>
          <cell r="G312"/>
          <cell r="H312" t="str">
            <v>հատ</v>
          </cell>
          <cell r="I312" t="str">
            <v>шт.</v>
          </cell>
          <cell r="J312"/>
          <cell r="K312"/>
          <cell r="L312">
            <v>50</v>
          </cell>
          <cell r="M312">
            <v>3.38</v>
          </cell>
          <cell r="N312">
            <v>3380</v>
          </cell>
          <cell r="O312">
            <v>169</v>
          </cell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  <cell r="AG312"/>
          <cell r="AH312"/>
          <cell r="AI312"/>
          <cell r="AJ312"/>
          <cell r="AK312"/>
          <cell r="AL312"/>
          <cell r="AM312"/>
          <cell r="AN312"/>
          <cell r="AO312"/>
          <cell r="AP312"/>
          <cell r="AQ312"/>
        </row>
        <row r="313">
          <cell r="A313"/>
          <cell r="B313"/>
          <cell r="C313" t="str">
            <v>E241912</v>
          </cell>
          <cell r="D313" t="str">
            <v>Ձգող սեղմակ (զաժիմ)  ՆԲ-2-6</v>
          </cell>
          <cell r="E313"/>
          <cell r="F313"/>
          <cell r="G313"/>
          <cell r="H313" t="str">
            <v>հատ</v>
          </cell>
          <cell r="I313" t="str">
            <v>шт.</v>
          </cell>
          <cell r="J313"/>
          <cell r="K313"/>
          <cell r="L313">
            <v>279</v>
          </cell>
          <cell r="M313">
            <v>1.55</v>
          </cell>
          <cell r="N313">
            <v>1550</v>
          </cell>
          <cell r="O313">
            <v>432.45</v>
          </cell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  <cell r="AG313"/>
          <cell r="AH313"/>
          <cell r="AI313"/>
          <cell r="AJ313"/>
          <cell r="AK313"/>
          <cell r="AL313"/>
          <cell r="AM313"/>
          <cell r="AN313"/>
          <cell r="AO313"/>
          <cell r="AP313"/>
          <cell r="AQ313" t="str">
            <v xml:space="preserve"> </v>
          </cell>
        </row>
        <row r="314">
          <cell r="A314"/>
          <cell r="B314"/>
          <cell r="C314" t="str">
            <v>E241910</v>
          </cell>
          <cell r="D314" t="str">
            <v>Ձգող սեղմակ (զաժիմ) ՆԲՆ-2-6</v>
          </cell>
          <cell r="E314"/>
          <cell r="F314"/>
          <cell r="G314"/>
          <cell r="H314" t="str">
            <v>հատ</v>
          </cell>
          <cell r="I314" t="str">
            <v>шт.</v>
          </cell>
          <cell r="J314"/>
          <cell r="K314"/>
          <cell r="L314">
            <v>36</v>
          </cell>
          <cell r="M314">
            <v>1.55</v>
          </cell>
          <cell r="N314">
            <v>1550</v>
          </cell>
          <cell r="O314">
            <v>55.800000000000004</v>
          </cell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  <cell r="AG314"/>
          <cell r="AH314"/>
          <cell r="AI314"/>
          <cell r="AJ314"/>
          <cell r="AK314"/>
          <cell r="AL314"/>
          <cell r="AM314"/>
          <cell r="AN314"/>
          <cell r="AO314"/>
          <cell r="AP314"/>
          <cell r="AQ314"/>
        </row>
        <row r="315">
          <cell r="A315"/>
          <cell r="B315"/>
          <cell r="C315" t="str">
            <v>E241921</v>
          </cell>
          <cell r="D315" t="str">
            <v>Ձգող սեղմակ (զաժիմ) ՆԲՆ-3-6 Բ</v>
          </cell>
          <cell r="E315"/>
          <cell r="F315"/>
          <cell r="G315"/>
          <cell r="H315" t="str">
            <v>հատ</v>
          </cell>
          <cell r="I315" t="str">
            <v>шт.</v>
          </cell>
          <cell r="J315"/>
          <cell r="K315"/>
          <cell r="L315">
            <v>150</v>
          </cell>
          <cell r="M315">
            <v>2</v>
          </cell>
          <cell r="N315">
            <v>2000</v>
          </cell>
          <cell r="O315">
            <v>300</v>
          </cell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  <cell r="AG315"/>
          <cell r="AH315"/>
          <cell r="AI315"/>
          <cell r="AJ315"/>
          <cell r="AK315"/>
          <cell r="AL315"/>
          <cell r="AM315"/>
          <cell r="AN315"/>
          <cell r="AO315"/>
          <cell r="AP315"/>
          <cell r="AQ315"/>
        </row>
        <row r="316">
          <cell r="A316"/>
          <cell r="B316"/>
          <cell r="C316" t="str">
            <v>E241920</v>
          </cell>
          <cell r="D316" t="str">
            <v>Ձգող սեղմակ (զաժիմ) ՆԲՆ-3-6</v>
          </cell>
          <cell r="E316"/>
          <cell r="F316"/>
          <cell r="G316"/>
          <cell r="H316" t="str">
            <v>հատ</v>
          </cell>
          <cell r="I316" t="str">
            <v>шт.</v>
          </cell>
          <cell r="J316"/>
          <cell r="K316"/>
          <cell r="L316">
            <v>250</v>
          </cell>
          <cell r="M316">
            <v>5.05</v>
          </cell>
          <cell r="N316">
            <v>5050</v>
          </cell>
          <cell r="O316">
            <v>1262.5</v>
          </cell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  <cell r="AG316"/>
          <cell r="AH316"/>
          <cell r="AI316"/>
          <cell r="AJ316"/>
          <cell r="AK316"/>
          <cell r="AL316"/>
          <cell r="AM316"/>
          <cell r="AN316"/>
          <cell r="AO316"/>
          <cell r="AP316"/>
          <cell r="AQ316"/>
        </row>
        <row r="317">
          <cell r="A317"/>
          <cell r="B317"/>
          <cell r="C317" t="str">
            <v>E241150</v>
          </cell>
          <cell r="D317" t="str">
            <v>Տատանմարիչ ԳՎՆ-2-9</v>
          </cell>
          <cell r="E317"/>
          <cell r="F317"/>
          <cell r="G317"/>
          <cell r="H317" t="str">
            <v>հատ</v>
          </cell>
          <cell r="I317" t="str">
            <v>шт.</v>
          </cell>
          <cell r="J317"/>
          <cell r="K317"/>
          <cell r="L317">
            <v>80</v>
          </cell>
          <cell r="M317">
            <v>2</v>
          </cell>
          <cell r="N317">
            <v>2000</v>
          </cell>
          <cell r="O317">
            <v>160</v>
          </cell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  <cell r="AG317"/>
          <cell r="AH317"/>
          <cell r="AI317"/>
          <cell r="AJ317"/>
          <cell r="AK317"/>
          <cell r="AL317"/>
          <cell r="AM317"/>
          <cell r="AN317"/>
          <cell r="AO317"/>
          <cell r="AP317"/>
          <cell r="AQ317"/>
        </row>
        <row r="318">
          <cell r="A318"/>
          <cell r="B318"/>
          <cell r="C318" t="str">
            <v>E242180</v>
          </cell>
          <cell r="D318" t="str">
            <v>Ապարատային սեղմակ (զաժիմ) Ա2Ա-70</v>
          </cell>
          <cell r="E318"/>
          <cell r="F318"/>
          <cell r="G318"/>
          <cell r="H318" t="str">
            <v>հատ</v>
          </cell>
          <cell r="I318" t="str">
            <v>шт.</v>
          </cell>
          <cell r="J318"/>
          <cell r="K318"/>
          <cell r="L318">
            <v>86</v>
          </cell>
          <cell r="M318">
            <v>0.75</v>
          </cell>
          <cell r="N318">
            <v>750</v>
          </cell>
          <cell r="O318">
            <v>64.5</v>
          </cell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  <cell r="AG318"/>
          <cell r="AH318"/>
          <cell r="AI318"/>
          <cell r="AJ318"/>
          <cell r="AK318"/>
          <cell r="AL318"/>
          <cell r="AM318"/>
          <cell r="AN318"/>
          <cell r="AO318"/>
          <cell r="AP318"/>
          <cell r="AQ318" t="str">
            <v xml:space="preserve"> </v>
          </cell>
        </row>
        <row r="319">
          <cell r="A319"/>
          <cell r="B319"/>
          <cell r="C319" t="str">
            <v>E242200</v>
          </cell>
          <cell r="D319" t="str">
            <v>Ապարատային սեղմակ (զաժիմ) Ա2Ա-120</v>
          </cell>
          <cell r="E319"/>
          <cell r="F319"/>
          <cell r="G319"/>
          <cell r="H319" t="str">
            <v>հատ</v>
          </cell>
          <cell r="I319" t="str">
            <v>шт.</v>
          </cell>
          <cell r="J319"/>
          <cell r="K319"/>
          <cell r="L319">
            <v>20</v>
          </cell>
          <cell r="M319">
            <v>1.101</v>
          </cell>
          <cell r="N319">
            <v>1101</v>
          </cell>
          <cell r="O319">
            <v>22.02</v>
          </cell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  <cell r="AG319"/>
          <cell r="AH319"/>
          <cell r="AI319"/>
          <cell r="AJ319"/>
          <cell r="AK319"/>
          <cell r="AL319"/>
          <cell r="AM319"/>
          <cell r="AN319"/>
          <cell r="AO319"/>
          <cell r="AP319"/>
          <cell r="AQ319"/>
        </row>
        <row r="320">
          <cell r="A320"/>
          <cell r="B320"/>
          <cell r="C320" t="str">
            <v>E242080</v>
          </cell>
          <cell r="D320" t="str">
            <v>Ապարատային սեղմակ (զաժիմ)  Ա1Ա-70</v>
          </cell>
          <cell r="E320"/>
          <cell r="F320"/>
          <cell r="G320"/>
          <cell r="H320" t="str">
            <v>հատ</v>
          </cell>
          <cell r="I320" t="str">
            <v>шт.</v>
          </cell>
          <cell r="J320">
            <v>36</v>
          </cell>
          <cell r="K320"/>
          <cell r="L320">
            <v>14</v>
          </cell>
          <cell r="M320">
            <v>0.75</v>
          </cell>
          <cell r="N320">
            <v>750</v>
          </cell>
          <cell r="O320">
            <v>10.5</v>
          </cell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  <cell r="AG320"/>
          <cell r="AH320"/>
          <cell r="AI320"/>
          <cell r="AJ320"/>
          <cell r="AK320"/>
          <cell r="AL320"/>
          <cell r="AM320"/>
          <cell r="AN320"/>
          <cell r="AO320"/>
          <cell r="AP320"/>
          <cell r="AQ320"/>
        </row>
        <row r="321">
          <cell r="A321"/>
          <cell r="B321"/>
          <cell r="C321" t="str">
            <v>E242070</v>
          </cell>
          <cell r="D321" t="str">
            <v>Ապարատային սեղմակ (զաժիմ)  Ա1Ա-50</v>
          </cell>
          <cell r="E321"/>
          <cell r="F321"/>
          <cell r="G321"/>
          <cell r="H321" t="str">
            <v>հատ</v>
          </cell>
          <cell r="I321" t="str">
            <v>шт.</v>
          </cell>
          <cell r="J321">
            <v>166</v>
          </cell>
          <cell r="K321"/>
          <cell r="L321">
            <v>234</v>
          </cell>
          <cell r="M321">
            <v>0.375</v>
          </cell>
          <cell r="N321">
            <v>375</v>
          </cell>
          <cell r="O321">
            <v>87.75</v>
          </cell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  <cell r="AG321"/>
          <cell r="AH321"/>
          <cell r="AI321"/>
          <cell r="AJ321"/>
          <cell r="AK321"/>
          <cell r="AL321"/>
          <cell r="AM321"/>
          <cell r="AN321"/>
          <cell r="AO321"/>
          <cell r="AP321"/>
          <cell r="AQ321" t="str">
            <v xml:space="preserve"> </v>
          </cell>
        </row>
        <row r="322">
          <cell r="A322"/>
          <cell r="B322"/>
          <cell r="C322" t="str">
            <v>E242170</v>
          </cell>
          <cell r="D322" t="str">
            <v>Ապարատային սեղմակ (զաժիմ)  Ա2Ա-50</v>
          </cell>
          <cell r="E322"/>
          <cell r="F322"/>
          <cell r="G322"/>
          <cell r="H322" t="str">
            <v>հատ</v>
          </cell>
          <cell r="I322" t="str">
            <v>шт.</v>
          </cell>
          <cell r="J322">
            <v>345</v>
          </cell>
          <cell r="K322"/>
          <cell r="L322">
            <v>1800</v>
          </cell>
          <cell r="M322">
            <v>0.48332999999999998</v>
          </cell>
          <cell r="N322">
            <v>483.33</v>
          </cell>
          <cell r="O322">
            <v>869.99399999999991</v>
          </cell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  <cell r="AG322"/>
          <cell r="AH322"/>
          <cell r="AI322"/>
          <cell r="AJ322"/>
          <cell r="AK322"/>
          <cell r="AL322"/>
          <cell r="AM322"/>
          <cell r="AN322"/>
          <cell r="AO322"/>
          <cell r="AP322"/>
          <cell r="AQ322" t="str">
            <v xml:space="preserve"> </v>
          </cell>
        </row>
        <row r="323">
          <cell r="A323"/>
          <cell r="B323"/>
          <cell r="C323" t="str">
            <v>E242242</v>
          </cell>
          <cell r="D323" t="str">
            <v>Ապարատային սեղմակ (զաժիմ)  2A2A-300-1</v>
          </cell>
          <cell r="E323"/>
          <cell r="F323"/>
          <cell r="G323"/>
          <cell r="H323" t="str">
            <v>հատ</v>
          </cell>
          <cell r="I323" t="str">
            <v>шт.</v>
          </cell>
          <cell r="J323"/>
          <cell r="K323"/>
          <cell r="L323">
            <v>24</v>
          </cell>
          <cell r="M323">
            <v>8</v>
          </cell>
          <cell r="N323">
            <v>8000</v>
          </cell>
          <cell r="O323">
            <v>192</v>
          </cell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  <cell r="AG323"/>
          <cell r="AH323"/>
          <cell r="AI323"/>
          <cell r="AJ323"/>
          <cell r="AK323"/>
          <cell r="AL323"/>
          <cell r="AM323"/>
          <cell r="AN323"/>
          <cell r="AO323"/>
          <cell r="AP323"/>
          <cell r="AQ323" t="str">
            <v xml:space="preserve"> </v>
          </cell>
        </row>
        <row r="324">
          <cell r="A324"/>
          <cell r="B324"/>
          <cell r="C324" t="str">
            <v>E241591</v>
          </cell>
          <cell r="D324" t="str">
            <v>Պահող  սեղմակ (զաժիմ)  Պ-2-120</v>
          </cell>
          <cell r="E324"/>
          <cell r="F324"/>
          <cell r="G324"/>
          <cell r="H324" t="str">
            <v>հատ</v>
          </cell>
          <cell r="I324" t="str">
            <v>шт.</v>
          </cell>
          <cell r="J324"/>
          <cell r="K324"/>
          <cell r="L324">
            <v>72</v>
          </cell>
          <cell r="M324">
            <v>1.5</v>
          </cell>
          <cell r="N324">
            <v>1500</v>
          </cell>
          <cell r="O324">
            <v>108</v>
          </cell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  <cell r="AG324"/>
          <cell r="AH324"/>
          <cell r="AI324"/>
          <cell r="AJ324"/>
          <cell r="AK324"/>
          <cell r="AL324"/>
          <cell r="AM324"/>
          <cell r="AN324"/>
          <cell r="AO324"/>
          <cell r="AP324"/>
          <cell r="AQ324" t="str">
            <v xml:space="preserve"> </v>
          </cell>
        </row>
        <row r="325">
          <cell r="A325"/>
          <cell r="B325"/>
          <cell r="C325" t="str">
            <v>E241290</v>
          </cell>
          <cell r="D325" t="str">
            <v>Միացնող օվալաձև սեղմակ (զաժիմ) ՍՕԱՍ-95-1Ա</v>
          </cell>
          <cell r="E325"/>
          <cell r="F325"/>
          <cell r="G325"/>
          <cell r="H325" t="str">
            <v>հատ</v>
          </cell>
          <cell r="I325" t="str">
            <v>шт.</v>
          </cell>
          <cell r="J325"/>
          <cell r="K325"/>
          <cell r="L325">
            <v>60</v>
          </cell>
          <cell r="M325">
            <v>1.9570000000000001</v>
          </cell>
          <cell r="N325">
            <v>1957</v>
          </cell>
          <cell r="O325">
            <v>117.42</v>
          </cell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  <cell r="AG325"/>
          <cell r="AH325"/>
          <cell r="AI325"/>
          <cell r="AJ325"/>
          <cell r="AK325"/>
          <cell r="AL325"/>
          <cell r="AM325"/>
          <cell r="AN325"/>
          <cell r="AO325"/>
          <cell r="AP325"/>
          <cell r="AQ325"/>
        </row>
        <row r="326">
          <cell r="A326"/>
          <cell r="B326"/>
          <cell r="C326" t="str">
            <v>E240370</v>
          </cell>
          <cell r="D326" t="str">
            <v>Գինդ, (սերգա) ՍՌՍ-7-16</v>
          </cell>
          <cell r="E326"/>
          <cell r="F326"/>
          <cell r="G326"/>
          <cell r="H326" t="str">
            <v>հատ</v>
          </cell>
          <cell r="I326" t="str">
            <v>шт.</v>
          </cell>
          <cell r="J326"/>
          <cell r="K326"/>
          <cell r="L326">
            <v>34623</v>
          </cell>
          <cell r="M326">
            <v>0.9</v>
          </cell>
          <cell r="N326">
            <v>900</v>
          </cell>
          <cell r="O326">
            <v>31160.7</v>
          </cell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  <cell r="AG326"/>
          <cell r="AH326"/>
          <cell r="AI326"/>
          <cell r="AJ326"/>
          <cell r="AK326"/>
          <cell r="AL326"/>
          <cell r="AM326"/>
          <cell r="AN326"/>
          <cell r="AO326"/>
          <cell r="AP326"/>
          <cell r="AQ326" t="str">
            <v xml:space="preserve"> </v>
          </cell>
        </row>
        <row r="327">
          <cell r="A327"/>
          <cell r="B327"/>
          <cell r="C327" t="str">
            <v>E240240</v>
          </cell>
          <cell r="D327" t="str">
            <v>Գինդ, (սերգա) ՍՌ-7-16</v>
          </cell>
          <cell r="E327"/>
          <cell r="F327"/>
          <cell r="G327"/>
          <cell r="H327" t="str">
            <v>հատ</v>
          </cell>
          <cell r="I327" t="str">
            <v>шт.</v>
          </cell>
          <cell r="J327"/>
          <cell r="K327"/>
          <cell r="L327">
            <v>79</v>
          </cell>
          <cell r="M327">
            <v>0.77700000000000002</v>
          </cell>
          <cell r="N327">
            <v>777</v>
          </cell>
          <cell r="O327">
            <v>61.383000000000003</v>
          </cell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  <cell r="AG327"/>
          <cell r="AH327"/>
          <cell r="AI327"/>
          <cell r="AJ327"/>
          <cell r="AK327"/>
          <cell r="AL327"/>
          <cell r="AM327"/>
          <cell r="AN327"/>
          <cell r="AO327"/>
          <cell r="AP327"/>
          <cell r="AQ327"/>
        </row>
        <row r="328">
          <cell r="A328"/>
          <cell r="B328"/>
          <cell r="C328" t="str">
            <v xml:space="preserve">E240220    </v>
          </cell>
          <cell r="D328" t="str">
            <v>Գինդ, (սերգա) ՍՌ-7-1</v>
          </cell>
          <cell r="E328"/>
          <cell r="F328"/>
          <cell r="G328"/>
          <cell r="H328" t="str">
            <v>հատ</v>
          </cell>
          <cell r="I328" t="str">
            <v>шт.</v>
          </cell>
          <cell r="J328"/>
          <cell r="K328"/>
          <cell r="L328">
            <v>250</v>
          </cell>
          <cell r="M328">
            <v>0.85</v>
          </cell>
          <cell r="N328">
            <v>850</v>
          </cell>
          <cell r="O328">
            <v>212.5</v>
          </cell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  <cell r="AG328"/>
          <cell r="AH328"/>
          <cell r="AI328"/>
          <cell r="AJ328"/>
          <cell r="AK328"/>
          <cell r="AL328"/>
          <cell r="AM328"/>
          <cell r="AN328"/>
          <cell r="AO328"/>
          <cell r="AP328"/>
          <cell r="AQ328"/>
        </row>
        <row r="329">
          <cell r="A329"/>
          <cell r="B329"/>
          <cell r="C329" t="str">
            <v>E240230</v>
          </cell>
          <cell r="D329" t="str">
            <v>Գինդ, (սերգա) ՍՌ-7-12</v>
          </cell>
          <cell r="E329"/>
          <cell r="F329"/>
          <cell r="G329"/>
          <cell r="H329" t="str">
            <v>հատ</v>
          </cell>
          <cell r="I329" t="str">
            <v>шт.</v>
          </cell>
          <cell r="J329"/>
          <cell r="K329"/>
          <cell r="L329">
            <v>250</v>
          </cell>
          <cell r="M329">
            <v>0.85</v>
          </cell>
          <cell r="N329">
            <v>850</v>
          </cell>
          <cell r="O329">
            <v>212.5</v>
          </cell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  <cell r="AG329"/>
          <cell r="AH329"/>
          <cell r="AI329"/>
          <cell r="AJ329"/>
          <cell r="AK329"/>
          <cell r="AL329"/>
          <cell r="AM329"/>
          <cell r="AN329"/>
          <cell r="AO329"/>
          <cell r="AP329"/>
          <cell r="AQ329"/>
        </row>
        <row r="330">
          <cell r="A330"/>
          <cell r="B330"/>
          <cell r="C330" t="str">
            <v>E240360</v>
          </cell>
          <cell r="D330" t="str">
            <v>Գինդ, (սերգա) ՍՌՍ-7-1</v>
          </cell>
          <cell r="E330"/>
          <cell r="F330"/>
          <cell r="G330"/>
          <cell r="H330" t="str">
            <v>հատ</v>
          </cell>
          <cell r="I330" t="str">
            <v>шт.</v>
          </cell>
          <cell r="J330"/>
          <cell r="K330"/>
          <cell r="L330">
            <v>250</v>
          </cell>
          <cell r="M330">
            <v>0.85</v>
          </cell>
          <cell r="N330">
            <v>850</v>
          </cell>
          <cell r="O330">
            <v>212.5</v>
          </cell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  <cell r="AG330"/>
          <cell r="AH330"/>
          <cell r="AI330"/>
          <cell r="AJ330"/>
          <cell r="AK330"/>
          <cell r="AL330"/>
          <cell r="AM330"/>
          <cell r="AN330"/>
          <cell r="AO330"/>
          <cell r="AP330"/>
          <cell r="AQ330"/>
        </row>
        <row r="331">
          <cell r="A331"/>
          <cell r="B331"/>
          <cell r="C331" t="str">
            <v>E2403512</v>
          </cell>
          <cell r="D331" t="str">
            <v>Ունկ (ուշկա) ՈՒԴ-7-16</v>
          </cell>
          <cell r="E331"/>
          <cell r="F331"/>
          <cell r="G331"/>
          <cell r="H331" t="str">
            <v>հատ</v>
          </cell>
          <cell r="I331" t="str">
            <v>шт.</v>
          </cell>
          <cell r="J331"/>
          <cell r="K331"/>
          <cell r="L331">
            <v>108</v>
          </cell>
          <cell r="M331">
            <v>1.7</v>
          </cell>
          <cell r="N331">
            <v>1700</v>
          </cell>
          <cell r="O331">
            <v>183.6</v>
          </cell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  <cell r="AG331"/>
          <cell r="AH331"/>
          <cell r="AI331"/>
          <cell r="AJ331"/>
          <cell r="AK331"/>
          <cell r="AL331"/>
          <cell r="AM331"/>
          <cell r="AN331"/>
          <cell r="AO331"/>
          <cell r="AP331"/>
          <cell r="AQ331"/>
        </row>
        <row r="332">
          <cell r="A332"/>
          <cell r="B332"/>
          <cell r="C332" t="str">
            <v>E242504</v>
          </cell>
          <cell r="D332" t="str">
            <v>Հենարանային սեղմակ (զաժիմ) 2AA-5-3</v>
          </cell>
          <cell r="E332"/>
          <cell r="F332"/>
          <cell r="G332"/>
          <cell r="H332" t="str">
            <v>հատ</v>
          </cell>
          <cell r="I332" t="str">
            <v>шт.</v>
          </cell>
          <cell r="J332"/>
          <cell r="K332"/>
          <cell r="L332">
            <v>12</v>
          </cell>
          <cell r="M332">
            <v>6.8</v>
          </cell>
          <cell r="N332">
            <v>6800</v>
          </cell>
          <cell r="O332">
            <v>81.599999999999994</v>
          </cell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  <cell r="AG332"/>
          <cell r="AH332"/>
          <cell r="AI332"/>
          <cell r="AJ332"/>
          <cell r="AK332"/>
          <cell r="AL332"/>
          <cell r="AM332"/>
          <cell r="AN332"/>
          <cell r="AO332"/>
          <cell r="AP332"/>
          <cell r="AQ332" t="str">
            <v xml:space="preserve"> </v>
          </cell>
        </row>
        <row r="333">
          <cell r="A333"/>
          <cell r="B333"/>
          <cell r="C333" t="str">
            <v>E242541</v>
          </cell>
          <cell r="D333" t="str">
            <v>Ցցաձող, կեռիկ  ШВ-22-1</v>
          </cell>
          <cell r="E333"/>
          <cell r="F333"/>
          <cell r="G333"/>
          <cell r="H333" t="str">
            <v>հատ</v>
          </cell>
          <cell r="I333" t="str">
            <v>шт.</v>
          </cell>
          <cell r="J333"/>
          <cell r="K333"/>
          <cell r="L333">
            <v>14</v>
          </cell>
          <cell r="M333">
            <v>12.843</v>
          </cell>
          <cell r="N333">
            <v>12843</v>
          </cell>
          <cell r="O333">
            <v>179.80199999999999</v>
          </cell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  <cell r="AG333"/>
          <cell r="AH333"/>
          <cell r="AI333"/>
          <cell r="AJ333"/>
          <cell r="AK333"/>
          <cell r="AL333"/>
          <cell r="AM333"/>
          <cell r="AN333"/>
          <cell r="AO333"/>
          <cell r="AP333"/>
          <cell r="AQ333" t="str">
            <v xml:space="preserve"> </v>
          </cell>
        </row>
        <row r="334">
          <cell r="A334"/>
          <cell r="B334"/>
          <cell r="C334" t="str">
            <v>E242540</v>
          </cell>
          <cell r="D334" t="str">
            <v>Ցցաձող, կեռիկ ԿՎ-22</v>
          </cell>
          <cell r="E334"/>
          <cell r="F334"/>
          <cell r="G334"/>
          <cell r="H334" t="str">
            <v>հատ</v>
          </cell>
          <cell r="I334" t="str">
            <v>шт.</v>
          </cell>
          <cell r="J334"/>
          <cell r="K334"/>
          <cell r="L334">
            <v>11537</v>
          </cell>
          <cell r="M334">
            <v>2.2575799999999999</v>
          </cell>
          <cell r="N334">
            <v>2257.58</v>
          </cell>
          <cell r="O334">
            <v>26045.70046</v>
          </cell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  <cell r="AG334"/>
          <cell r="AH334"/>
          <cell r="AI334"/>
          <cell r="AJ334"/>
          <cell r="AK334"/>
          <cell r="AL334"/>
          <cell r="AM334"/>
          <cell r="AN334"/>
          <cell r="AO334"/>
          <cell r="AP334"/>
          <cell r="AQ334"/>
        </row>
        <row r="335">
          <cell r="A335"/>
          <cell r="B335"/>
          <cell r="C335" t="str">
            <v>E242513</v>
          </cell>
          <cell r="D335" t="str">
            <v>Ցցաձող,  Ш-20-2-К-30</v>
          </cell>
          <cell r="E335"/>
          <cell r="F335"/>
          <cell r="G335"/>
          <cell r="H335" t="str">
            <v>հատ</v>
          </cell>
          <cell r="I335" t="str">
            <v>шт.</v>
          </cell>
          <cell r="J335"/>
          <cell r="K335"/>
          <cell r="L335">
            <v>48</v>
          </cell>
          <cell r="M335">
            <v>0.74</v>
          </cell>
          <cell r="N335">
            <v>740</v>
          </cell>
          <cell r="O335">
            <v>35.519999999999996</v>
          </cell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  <cell r="AG335"/>
          <cell r="AH335"/>
          <cell r="AI335"/>
          <cell r="AJ335"/>
          <cell r="AK335"/>
          <cell r="AL335"/>
          <cell r="AM335"/>
          <cell r="AN335"/>
          <cell r="AO335"/>
          <cell r="AP335"/>
          <cell r="AQ335" t="str">
            <v xml:space="preserve"> </v>
          </cell>
        </row>
        <row r="336">
          <cell r="A336"/>
          <cell r="B336"/>
          <cell r="C336" t="str">
            <v>E030901</v>
          </cell>
          <cell r="D336" t="str">
            <v>Պողպատյա ճոպան ՊՄՍ-35</v>
          </cell>
          <cell r="E336"/>
          <cell r="F336"/>
          <cell r="G336"/>
          <cell r="H336" t="str">
            <v>հատ</v>
          </cell>
          <cell r="I336" t="str">
            <v>шт.</v>
          </cell>
          <cell r="J336"/>
          <cell r="K336"/>
          <cell r="L336">
            <v>2000</v>
          </cell>
          <cell r="M336">
            <v>0.5</v>
          </cell>
          <cell r="N336">
            <v>500</v>
          </cell>
          <cell r="O336">
            <v>1000</v>
          </cell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  <cell r="AG336"/>
          <cell r="AH336"/>
          <cell r="AI336"/>
          <cell r="AJ336"/>
          <cell r="AK336"/>
          <cell r="AL336"/>
          <cell r="AM336"/>
          <cell r="AN336"/>
          <cell r="AO336"/>
          <cell r="AP336"/>
          <cell r="AQ336"/>
        </row>
        <row r="337">
          <cell r="A337"/>
          <cell r="B337"/>
          <cell r="C337" t="str">
            <v>E030911</v>
          </cell>
          <cell r="D337" t="str">
            <v>Պողպատյա ճոպան ՊՄՍ-50</v>
          </cell>
          <cell r="E337"/>
          <cell r="F337"/>
          <cell r="G337"/>
          <cell r="H337" t="str">
            <v>հատ</v>
          </cell>
          <cell r="I337" t="str">
            <v>шт.</v>
          </cell>
          <cell r="J337"/>
          <cell r="K337"/>
          <cell r="L337">
            <v>2000</v>
          </cell>
          <cell r="M337">
            <v>0.7</v>
          </cell>
          <cell r="N337">
            <v>700</v>
          </cell>
          <cell r="O337">
            <v>1400</v>
          </cell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  <cell r="AG337"/>
          <cell r="AH337"/>
          <cell r="AI337"/>
          <cell r="AJ337"/>
          <cell r="AK337"/>
          <cell r="AL337"/>
          <cell r="AM337"/>
          <cell r="AN337"/>
          <cell r="AO337"/>
          <cell r="AP337"/>
          <cell r="AQ337"/>
        </row>
        <row r="338">
          <cell r="A338"/>
          <cell r="B338"/>
          <cell r="C338" t="str">
            <v>E180191</v>
          </cell>
          <cell r="D338" t="str">
            <v>Բարձր լարման արտանետվող  ապահովիչ ՊՍՆ-35 (կոմպլեկտ)</v>
          </cell>
          <cell r="E338"/>
          <cell r="F338"/>
          <cell r="G338"/>
          <cell r="H338" t="str">
            <v>հատ</v>
          </cell>
          <cell r="I338" t="str">
            <v>шт.</v>
          </cell>
          <cell r="J338"/>
          <cell r="K338"/>
          <cell r="L338">
            <v>34</v>
          </cell>
          <cell r="M338">
            <v>0.7</v>
          </cell>
          <cell r="N338">
            <v>700</v>
          </cell>
          <cell r="O338">
            <v>23.799999999999997</v>
          </cell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  <cell r="AG338"/>
          <cell r="AH338"/>
          <cell r="AI338"/>
          <cell r="AJ338"/>
          <cell r="AK338"/>
          <cell r="AL338"/>
          <cell r="AM338"/>
          <cell r="AN338"/>
          <cell r="AO338"/>
          <cell r="AP338"/>
          <cell r="AQ338"/>
        </row>
        <row r="339">
          <cell r="A339">
            <v>18</v>
          </cell>
          <cell r="B339">
            <v>1</v>
          </cell>
          <cell r="C339"/>
          <cell r="D339" t="str">
            <v>Երկաթբետոնյա հենասյուն Լայնակ</v>
          </cell>
          <cell r="E339" t="str">
            <v>Железобетонные стойки, приставки и траверсы</v>
          </cell>
          <cell r="F339" t="str">
            <v>համաձայն տեխնիկական առաջադրանքի</v>
          </cell>
          <cell r="G339" t="str">
            <v>согласно техническому заданию</v>
          </cell>
          <cell r="H339" t="str">
            <v>հատ</v>
          </cell>
          <cell r="I339" t="str">
            <v>шт.</v>
          </cell>
          <cell r="J339"/>
          <cell r="K339"/>
          <cell r="L339">
            <v>47826</v>
          </cell>
          <cell r="M339"/>
          <cell r="N339"/>
          <cell r="O339"/>
          <cell r="P339" t="str">
            <v>ԱԲՀ</v>
          </cell>
          <cell r="Q339" t="str">
            <v>ОЗП</v>
          </cell>
          <cell r="R339" t="str">
            <v>ԱԲՀ</v>
          </cell>
          <cell r="S339" t="str">
            <v>ОЗП</v>
          </cell>
          <cell r="T339"/>
          <cell r="U339"/>
          <cell r="V339" t="str">
            <v>Հունիս 2026</v>
          </cell>
          <cell r="W339" t="str">
            <v>Июнь 2026</v>
          </cell>
          <cell r="X339"/>
          <cell r="Y339" t="str">
            <v>Սեպտեմբեր 2026</v>
          </cell>
          <cell r="Z339" t="str">
            <v>Сентябрь 2026</v>
          </cell>
          <cell r="AA339"/>
          <cell r="AB339" t="str">
            <v>Դեկտեմբեր 2026</v>
          </cell>
          <cell r="AC339" t="str">
            <v>Декабрь 2026</v>
          </cell>
          <cell r="AD339"/>
          <cell r="AE339"/>
          <cell r="AF339">
            <v>877736.08299999998</v>
          </cell>
          <cell r="AG339"/>
          <cell r="AH339"/>
          <cell r="AI339"/>
          <cell r="AJ339"/>
          <cell r="AK339"/>
          <cell r="AL339"/>
          <cell r="AM339"/>
          <cell r="AN339" t="str">
            <v>կ. 40</v>
          </cell>
          <cell r="AO339" t="str">
            <v>п. 40</v>
          </cell>
          <cell r="AP339"/>
          <cell r="AQ339"/>
        </row>
        <row r="340">
          <cell r="A340"/>
          <cell r="B340"/>
          <cell r="C340" t="str">
            <v>E040024</v>
          </cell>
          <cell r="D340" t="str">
            <v>Բարձակ У1  (Кронштейн У1) масса=7.0кг</v>
          </cell>
          <cell r="E340"/>
          <cell r="F340"/>
          <cell r="G340"/>
          <cell r="H340" t="str">
            <v>հատ</v>
          </cell>
          <cell r="I340" t="str">
            <v>шт.</v>
          </cell>
          <cell r="J340"/>
          <cell r="K340"/>
          <cell r="L340">
            <v>5746</v>
          </cell>
          <cell r="M340">
            <v>5.5839999999999996</v>
          </cell>
          <cell r="N340">
            <v>5584</v>
          </cell>
          <cell r="O340">
            <v>32085.663999999997</v>
          </cell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  <cell r="AG340"/>
          <cell r="AH340"/>
          <cell r="AI340"/>
          <cell r="AJ340"/>
          <cell r="AK340"/>
          <cell r="AL340"/>
          <cell r="AM340"/>
          <cell r="AN340"/>
          <cell r="AO340"/>
          <cell r="AP340"/>
          <cell r="AQ340"/>
        </row>
        <row r="341">
          <cell r="A341"/>
          <cell r="B341"/>
          <cell r="C341" t="str">
            <v>E040030</v>
          </cell>
          <cell r="D341" t="str">
            <v>Երկաթբետոնյա հենասյուն ՍՎ 10.5</v>
          </cell>
          <cell r="E341"/>
          <cell r="F341" t="str">
            <v>ГОСТ-23613-79 ТУ5863-004-0011.3557-94</v>
          </cell>
          <cell r="G341"/>
          <cell r="H341" t="str">
            <v>հատ</v>
          </cell>
          <cell r="I341" t="str">
            <v>шт.</v>
          </cell>
          <cell r="J341"/>
          <cell r="K341"/>
          <cell r="L341">
            <v>1000</v>
          </cell>
          <cell r="M341">
            <v>100.5</v>
          </cell>
          <cell r="N341">
            <v>100500</v>
          </cell>
          <cell r="O341">
            <v>100500</v>
          </cell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  <cell r="AG341"/>
          <cell r="AH341"/>
          <cell r="AI341"/>
          <cell r="AJ341"/>
          <cell r="AK341"/>
          <cell r="AL341"/>
          <cell r="AM341"/>
          <cell r="AN341"/>
          <cell r="AO341"/>
          <cell r="AP341"/>
          <cell r="AQ341" t="str">
            <v xml:space="preserve"> </v>
          </cell>
        </row>
        <row r="342">
          <cell r="A342"/>
          <cell r="B342"/>
          <cell r="C342" t="str">
            <v>E040010</v>
          </cell>
          <cell r="D342" t="str">
            <v>Երկաթբետոնյա հենասյուն ԱՎ 10.5</v>
          </cell>
          <cell r="E342"/>
          <cell r="F342"/>
          <cell r="G342"/>
          <cell r="H342" t="str">
            <v>հատ</v>
          </cell>
          <cell r="I342" t="str">
            <v>шт.</v>
          </cell>
          <cell r="J342"/>
          <cell r="K342"/>
          <cell r="L342">
            <v>7</v>
          </cell>
          <cell r="M342">
            <v>100.5</v>
          </cell>
          <cell r="N342">
            <v>100500</v>
          </cell>
          <cell r="O342">
            <v>703.5</v>
          </cell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  <cell r="AG342"/>
          <cell r="AH342"/>
          <cell r="AI342"/>
          <cell r="AJ342"/>
          <cell r="AK342"/>
          <cell r="AL342"/>
          <cell r="AM342"/>
          <cell r="AN342"/>
          <cell r="AO342"/>
          <cell r="AP342"/>
          <cell r="AQ342"/>
        </row>
        <row r="343">
          <cell r="A343"/>
          <cell r="B343"/>
          <cell r="C343" t="str">
            <v>E040794</v>
          </cell>
          <cell r="D343" t="str">
            <v>Լայնակ ՏՄ-1 խամութով</v>
          </cell>
          <cell r="E343"/>
          <cell r="F343"/>
          <cell r="G343"/>
          <cell r="H343" t="str">
            <v>հատ</v>
          </cell>
          <cell r="I343" t="str">
            <v>шт.</v>
          </cell>
          <cell r="J343"/>
          <cell r="K343"/>
          <cell r="L343">
            <v>1294</v>
          </cell>
          <cell r="M343">
            <v>18.722000000000001</v>
          </cell>
          <cell r="N343">
            <v>18722</v>
          </cell>
          <cell r="O343">
            <v>24226.268</v>
          </cell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  <cell r="AG343"/>
          <cell r="AH343"/>
          <cell r="AI343"/>
          <cell r="AJ343"/>
          <cell r="AK343"/>
          <cell r="AL343"/>
          <cell r="AM343"/>
          <cell r="AN343"/>
          <cell r="AO343"/>
          <cell r="AP343"/>
          <cell r="AQ343" t="str">
            <v xml:space="preserve"> </v>
          </cell>
        </row>
        <row r="344">
          <cell r="A344"/>
          <cell r="B344"/>
          <cell r="C344" t="str">
            <v>E040795</v>
          </cell>
          <cell r="D344" t="str">
            <v>Լայնակ Տ-1/11</v>
          </cell>
          <cell r="E344"/>
          <cell r="F344"/>
          <cell r="G344"/>
          <cell r="H344" t="str">
            <v>հատ</v>
          </cell>
          <cell r="I344" t="str">
            <v>шт.</v>
          </cell>
          <cell r="J344"/>
          <cell r="K344"/>
          <cell r="L344">
            <v>410</v>
          </cell>
          <cell r="M344">
            <v>21.86</v>
          </cell>
          <cell r="N344">
            <v>21860</v>
          </cell>
          <cell r="O344">
            <v>8962.6</v>
          </cell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  <cell r="AG344"/>
          <cell r="AH344"/>
          <cell r="AI344"/>
          <cell r="AJ344"/>
          <cell r="AK344"/>
          <cell r="AL344"/>
          <cell r="AM344"/>
          <cell r="AN344"/>
          <cell r="AO344"/>
          <cell r="AP344"/>
          <cell r="AQ344" t="str">
            <v xml:space="preserve"> </v>
          </cell>
        </row>
        <row r="345">
          <cell r="A345"/>
          <cell r="B345"/>
          <cell r="C345" t="str">
            <v>E040796</v>
          </cell>
          <cell r="D345" t="str">
            <v>Լայնակ Տ-2/12</v>
          </cell>
          <cell r="E345"/>
          <cell r="F345"/>
          <cell r="G345"/>
          <cell r="H345" t="str">
            <v>հատ</v>
          </cell>
          <cell r="I345" t="str">
            <v>шт.</v>
          </cell>
          <cell r="J345"/>
          <cell r="K345"/>
          <cell r="L345">
            <v>204</v>
          </cell>
          <cell r="M345">
            <v>25.03</v>
          </cell>
          <cell r="N345">
            <v>25030</v>
          </cell>
          <cell r="O345">
            <v>5106.12</v>
          </cell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  <cell r="AG345"/>
          <cell r="AH345"/>
          <cell r="AI345"/>
          <cell r="AJ345"/>
          <cell r="AK345"/>
          <cell r="AL345"/>
          <cell r="AM345"/>
          <cell r="AN345"/>
          <cell r="AO345"/>
          <cell r="AP345"/>
          <cell r="AQ345" t="str">
            <v xml:space="preserve"> </v>
          </cell>
        </row>
        <row r="346">
          <cell r="A346"/>
          <cell r="B346"/>
          <cell r="C346" t="str">
            <v>E040797</v>
          </cell>
          <cell r="D346" t="str">
            <v>Լայնակ Տ-3/13</v>
          </cell>
          <cell r="E346"/>
          <cell r="F346"/>
          <cell r="G346"/>
          <cell r="H346" t="str">
            <v>հատ</v>
          </cell>
          <cell r="I346" t="str">
            <v>шт.</v>
          </cell>
          <cell r="J346"/>
          <cell r="K346"/>
          <cell r="L346">
            <v>12</v>
          </cell>
          <cell r="M346">
            <v>32.5</v>
          </cell>
          <cell r="N346">
            <v>32500</v>
          </cell>
          <cell r="O346">
            <v>390</v>
          </cell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  <cell r="AG346"/>
          <cell r="AH346"/>
          <cell r="AI346"/>
          <cell r="AJ346"/>
          <cell r="AK346"/>
          <cell r="AL346"/>
          <cell r="AM346"/>
          <cell r="AN346"/>
          <cell r="AO346"/>
          <cell r="AP346"/>
          <cell r="AQ346" t="str">
            <v xml:space="preserve"> </v>
          </cell>
        </row>
        <row r="347">
          <cell r="A347"/>
          <cell r="B347"/>
          <cell r="C347" t="str">
            <v>E040810</v>
          </cell>
          <cell r="D347" t="str">
            <v>Լայնակ Տ-2</v>
          </cell>
          <cell r="E347"/>
          <cell r="F347"/>
          <cell r="G347"/>
          <cell r="H347" t="str">
            <v>հատ</v>
          </cell>
          <cell r="I347" t="str">
            <v>шт.</v>
          </cell>
          <cell r="J347"/>
          <cell r="K347"/>
          <cell r="L347">
            <v>18</v>
          </cell>
          <cell r="M347">
            <v>24.31</v>
          </cell>
          <cell r="N347">
            <v>24310</v>
          </cell>
          <cell r="O347">
            <v>437.58</v>
          </cell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  <cell r="AG347"/>
          <cell r="AH347"/>
          <cell r="AI347"/>
          <cell r="AJ347"/>
          <cell r="AK347"/>
          <cell r="AL347"/>
          <cell r="AM347"/>
          <cell r="AN347"/>
          <cell r="AO347"/>
          <cell r="AP347"/>
          <cell r="AQ347"/>
        </row>
        <row r="348">
          <cell r="A348"/>
          <cell r="B348"/>
          <cell r="C348" t="str">
            <v>E040911</v>
          </cell>
          <cell r="D348" t="str">
            <v>Լայնակ ՏՄ-3  խամութով</v>
          </cell>
          <cell r="E348"/>
          <cell r="F348"/>
          <cell r="G348"/>
          <cell r="H348" t="str">
            <v>հատ</v>
          </cell>
          <cell r="I348" t="str">
            <v>шт.</v>
          </cell>
          <cell r="J348"/>
          <cell r="K348"/>
          <cell r="L348">
            <v>2120</v>
          </cell>
          <cell r="M348">
            <v>22.803000000000001</v>
          </cell>
          <cell r="N348">
            <v>22803</v>
          </cell>
          <cell r="O348">
            <v>48342.36</v>
          </cell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  <cell r="AG348"/>
          <cell r="AH348"/>
          <cell r="AI348"/>
          <cell r="AJ348"/>
          <cell r="AK348"/>
          <cell r="AL348"/>
          <cell r="AM348"/>
          <cell r="AN348"/>
          <cell r="AO348"/>
          <cell r="AP348"/>
          <cell r="AQ348"/>
        </row>
        <row r="349">
          <cell r="A349"/>
          <cell r="B349"/>
          <cell r="C349" t="str">
            <v>E040931</v>
          </cell>
          <cell r="D349" t="str">
            <v xml:space="preserve">Լայնակ ՏՄ-6   խամութով  </v>
          </cell>
          <cell r="E349"/>
          <cell r="F349"/>
          <cell r="G349"/>
          <cell r="H349" t="str">
            <v>հատ</v>
          </cell>
          <cell r="I349" t="str">
            <v>шт.</v>
          </cell>
          <cell r="J349"/>
          <cell r="K349"/>
          <cell r="L349">
            <v>1456</v>
          </cell>
          <cell r="M349">
            <v>25.530999999999999</v>
          </cell>
          <cell r="N349">
            <v>25531</v>
          </cell>
          <cell r="O349">
            <v>37173.135999999999</v>
          </cell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  <cell r="AG349"/>
          <cell r="AH349"/>
          <cell r="AI349"/>
          <cell r="AJ349"/>
          <cell r="AK349"/>
          <cell r="AL349"/>
          <cell r="AM349"/>
          <cell r="AN349"/>
          <cell r="AO349"/>
          <cell r="AP349"/>
          <cell r="AQ349"/>
        </row>
        <row r="350">
          <cell r="A350"/>
          <cell r="B350"/>
          <cell r="C350" t="str">
            <v>E041011</v>
          </cell>
          <cell r="D350" t="str">
            <v>Լայնակ ՏՍ-1 խամութով</v>
          </cell>
          <cell r="E350"/>
          <cell r="F350"/>
          <cell r="G350"/>
          <cell r="H350" t="str">
            <v>հատ</v>
          </cell>
          <cell r="I350" t="str">
            <v>шт.</v>
          </cell>
          <cell r="J350"/>
          <cell r="K350"/>
          <cell r="L350">
            <v>71</v>
          </cell>
          <cell r="M350">
            <v>67.620999999999995</v>
          </cell>
          <cell r="N350">
            <v>67621</v>
          </cell>
          <cell r="O350">
            <v>4801.0909999999994</v>
          </cell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  <cell r="AG350"/>
          <cell r="AH350"/>
          <cell r="AI350"/>
          <cell r="AJ350"/>
          <cell r="AK350"/>
          <cell r="AL350"/>
          <cell r="AM350"/>
          <cell r="AN350"/>
          <cell r="AO350"/>
          <cell r="AP350"/>
          <cell r="AQ350"/>
        </row>
        <row r="351">
          <cell r="A351"/>
          <cell r="B351"/>
          <cell r="C351" t="str">
            <v>E041131</v>
          </cell>
          <cell r="D351" t="str">
            <v>Խորթուկ-դրոց(երկաթ-բետոնյա) ՊՏ 4.25</v>
          </cell>
          <cell r="E351"/>
          <cell r="F351"/>
          <cell r="G351"/>
          <cell r="H351" t="str">
            <v>հատ</v>
          </cell>
          <cell r="I351" t="str">
            <v>шт.</v>
          </cell>
          <cell r="J351"/>
          <cell r="K351"/>
          <cell r="L351">
            <v>620</v>
          </cell>
          <cell r="M351">
            <v>39.6</v>
          </cell>
          <cell r="N351">
            <v>39600</v>
          </cell>
          <cell r="O351">
            <v>24552</v>
          </cell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  <cell r="AG351"/>
          <cell r="AH351"/>
          <cell r="AI351"/>
          <cell r="AJ351"/>
          <cell r="AK351"/>
          <cell r="AL351"/>
          <cell r="AM351"/>
          <cell r="AN351"/>
          <cell r="AO351"/>
          <cell r="AP351"/>
          <cell r="AQ351"/>
        </row>
        <row r="352">
          <cell r="A352"/>
          <cell r="B352"/>
          <cell r="C352" t="str">
            <v>E041250</v>
          </cell>
          <cell r="D352" t="str">
            <v xml:space="preserve">Լայնակ TM 51  խամութով  </v>
          </cell>
          <cell r="E352"/>
          <cell r="F352"/>
          <cell r="G352"/>
          <cell r="H352" t="str">
            <v>հատ</v>
          </cell>
          <cell r="I352" t="str">
            <v>шт.</v>
          </cell>
          <cell r="J352"/>
          <cell r="K352"/>
          <cell r="L352">
            <v>13701</v>
          </cell>
          <cell r="M352">
            <v>20.152000000000001</v>
          </cell>
          <cell r="N352">
            <v>20152</v>
          </cell>
          <cell r="O352">
            <v>276102.55200000003</v>
          </cell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  <cell r="AG352"/>
          <cell r="AH352"/>
          <cell r="AI352"/>
          <cell r="AJ352"/>
          <cell r="AK352"/>
          <cell r="AL352"/>
          <cell r="AM352"/>
          <cell r="AN352"/>
          <cell r="AO352"/>
          <cell r="AP352"/>
          <cell r="AQ352"/>
        </row>
        <row r="353">
          <cell r="A353"/>
          <cell r="B353"/>
          <cell r="C353" t="str">
            <v>E041251</v>
          </cell>
          <cell r="D353" t="str">
            <v xml:space="preserve">Լայնակ TM 52  խամութով  </v>
          </cell>
          <cell r="E353"/>
          <cell r="F353"/>
          <cell r="G353"/>
          <cell r="H353" t="str">
            <v>հատ</v>
          </cell>
          <cell r="I353" t="str">
            <v>шт.</v>
          </cell>
          <cell r="J353"/>
          <cell r="K353"/>
          <cell r="L353">
            <v>271</v>
          </cell>
          <cell r="M353">
            <v>22.167999999999999</v>
          </cell>
          <cell r="N353">
            <v>22168</v>
          </cell>
          <cell r="O353">
            <v>6007.5280000000002</v>
          </cell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  <cell r="AG353"/>
          <cell r="AH353"/>
          <cell r="AI353"/>
          <cell r="AJ353"/>
          <cell r="AK353"/>
          <cell r="AL353"/>
          <cell r="AM353"/>
          <cell r="AN353"/>
          <cell r="AO353"/>
          <cell r="AP353"/>
          <cell r="AQ353"/>
        </row>
        <row r="354">
          <cell r="A354"/>
          <cell r="B354"/>
          <cell r="C354" t="str">
            <v>E041252</v>
          </cell>
          <cell r="D354" t="str">
            <v xml:space="preserve">Լայնակ TM 53  խամութով  </v>
          </cell>
          <cell r="E354"/>
          <cell r="F354"/>
          <cell r="G354"/>
          <cell r="H354" t="str">
            <v>հատ</v>
          </cell>
          <cell r="I354" t="str">
            <v>шт.</v>
          </cell>
          <cell r="J354"/>
          <cell r="K354"/>
          <cell r="L354">
            <v>5543</v>
          </cell>
          <cell r="M354">
            <v>27.393000000000001</v>
          </cell>
          <cell r="N354">
            <v>27393</v>
          </cell>
          <cell r="O354">
            <v>151839.399</v>
          </cell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  <cell r="AG354"/>
          <cell r="AH354"/>
          <cell r="AI354"/>
          <cell r="AJ354"/>
          <cell r="AK354"/>
          <cell r="AL354"/>
          <cell r="AM354"/>
          <cell r="AN354"/>
          <cell r="AO354"/>
          <cell r="AP354"/>
          <cell r="AQ354"/>
        </row>
        <row r="355">
          <cell r="A355"/>
          <cell r="B355"/>
          <cell r="C355" t="str">
            <v>E041253</v>
          </cell>
          <cell r="D355" t="str">
            <v xml:space="preserve">Լայնակ TM 54  խամութով  </v>
          </cell>
          <cell r="E355"/>
          <cell r="F355"/>
          <cell r="G355"/>
          <cell r="H355" t="str">
            <v>հատ</v>
          </cell>
          <cell r="I355" t="str">
            <v>шт.</v>
          </cell>
          <cell r="J355"/>
          <cell r="K355"/>
          <cell r="L355">
            <v>5608</v>
          </cell>
          <cell r="M355">
            <v>15.292999999999999</v>
          </cell>
          <cell r="N355">
            <v>15293</v>
          </cell>
          <cell r="O355">
            <v>85763.144</v>
          </cell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  <cell r="AG355"/>
          <cell r="AH355"/>
          <cell r="AI355"/>
          <cell r="AJ355"/>
          <cell r="AK355"/>
          <cell r="AL355"/>
          <cell r="AM355"/>
          <cell r="AN355"/>
          <cell r="AO355"/>
          <cell r="AP355"/>
          <cell r="AQ355"/>
        </row>
        <row r="356">
          <cell r="A356"/>
          <cell r="B356"/>
          <cell r="C356" t="str">
            <v>E040793</v>
          </cell>
          <cell r="D356" t="str">
            <v>Լայնակ ՏՄ-2 խամուտով</v>
          </cell>
          <cell r="E356"/>
          <cell r="F356"/>
          <cell r="G356"/>
          <cell r="H356" t="str">
            <v>հատ</v>
          </cell>
          <cell r="I356" t="str">
            <v>шт.</v>
          </cell>
          <cell r="J356"/>
          <cell r="K356"/>
          <cell r="L356">
            <v>269</v>
          </cell>
          <cell r="M356">
            <v>13.552</v>
          </cell>
          <cell r="N356">
            <v>13552</v>
          </cell>
          <cell r="O356">
            <v>3645.4879999999998</v>
          </cell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  <cell r="AG356"/>
          <cell r="AH356"/>
          <cell r="AI356"/>
          <cell r="AJ356"/>
          <cell r="AK356"/>
          <cell r="AL356"/>
          <cell r="AM356"/>
          <cell r="AN356"/>
          <cell r="AO356"/>
          <cell r="AP356"/>
          <cell r="AQ356"/>
        </row>
        <row r="357">
          <cell r="A357"/>
          <cell r="B357"/>
          <cell r="C357" t="str">
            <v>E040921</v>
          </cell>
          <cell r="D357" t="str">
            <v xml:space="preserve">Լայնակ ՏՄ-5   խամութով  </v>
          </cell>
          <cell r="E357"/>
          <cell r="F357"/>
          <cell r="G357"/>
          <cell r="H357" t="str">
            <v>հատ</v>
          </cell>
          <cell r="I357" t="str">
            <v>шт.</v>
          </cell>
          <cell r="J357"/>
          <cell r="K357"/>
          <cell r="L357">
            <v>2</v>
          </cell>
          <cell r="M357">
            <v>15.718999999999999</v>
          </cell>
          <cell r="N357">
            <v>15719</v>
          </cell>
          <cell r="O357">
            <v>31.437999999999999</v>
          </cell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  <cell r="AG357"/>
          <cell r="AH357"/>
          <cell r="AI357"/>
          <cell r="AJ357"/>
          <cell r="AK357"/>
          <cell r="AL357"/>
          <cell r="AM357"/>
          <cell r="AN357"/>
          <cell r="AO357"/>
          <cell r="AP357"/>
          <cell r="AQ357"/>
        </row>
        <row r="358">
          <cell r="A358"/>
          <cell r="B358"/>
          <cell r="C358" t="str">
            <v>E040951</v>
          </cell>
          <cell r="D358" t="str">
            <v>Լայնակ ՏՆ-2 խամութով</v>
          </cell>
          <cell r="E358"/>
          <cell r="F358"/>
          <cell r="G358"/>
          <cell r="H358" t="str">
            <v>հատ</v>
          </cell>
          <cell r="I358" t="str">
            <v>шт.</v>
          </cell>
          <cell r="J358"/>
          <cell r="K358"/>
          <cell r="L358">
            <v>66</v>
          </cell>
          <cell r="M358">
            <v>5.8520000000000003</v>
          </cell>
          <cell r="N358">
            <v>5852</v>
          </cell>
          <cell r="O358">
            <v>386.23200000000003</v>
          </cell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  <cell r="AG358"/>
          <cell r="AH358"/>
          <cell r="AI358"/>
          <cell r="AJ358"/>
          <cell r="AK358"/>
          <cell r="AL358"/>
          <cell r="AM358"/>
          <cell r="AN358"/>
          <cell r="AO358"/>
          <cell r="AP358"/>
          <cell r="AQ358"/>
        </row>
        <row r="359">
          <cell r="A359"/>
          <cell r="B359"/>
          <cell r="C359" t="str">
            <v>E041256</v>
          </cell>
          <cell r="D359" t="str">
            <v xml:space="preserve">Լայնակ TM 57  խամութով  </v>
          </cell>
          <cell r="E359"/>
          <cell r="F359"/>
          <cell r="G359"/>
          <cell r="H359" t="str">
            <v>հատ</v>
          </cell>
          <cell r="I359" t="str">
            <v>шт.</v>
          </cell>
          <cell r="J359"/>
          <cell r="K359"/>
          <cell r="L359">
            <v>1</v>
          </cell>
          <cell r="M359">
            <v>11.022</v>
          </cell>
          <cell r="N359">
            <v>11022</v>
          </cell>
          <cell r="O359">
            <v>11.022</v>
          </cell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  <cell r="AG359"/>
          <cell r="AH359"/>
          <cell r="AI359"/>
          <cell r="AJ359"/>
          <cell r="AK359"/>
          <cell r="AL359"/>
          <cell r="AM359"/>
          <cell r="AN359"/>
          <cell r="AO359"/>
          <cell r="AP359"/>
          <cell r="AQ359"/>
        </row>
        <row r="360">
          <cell r="A360"/>
          <cell r="B360"/>
          <cell r="C360" t="str">
            <v>E041255</v>
          </cell>
          <cell r="D360" t="str">
            <v xml:space="preserve">Լայնակ TM 56  խամութով  </v>
          </cell>
          <cell r="E360"/>
          <cell r="F360"/>
          <cell r="G360"/>
          <cell r="H360" t="str">
            <v>հատ</v>
          </cell>
          <cell r="I360" t="str">
            <v>шт.</v>
          </cell>
          <cell r="J360"/>
          <cell r="K360"/>
          <cell r="L360">
            <v>272</v>
          </cell>
          <cell r="M360">
            <v>43.436</v>
          </cell>
          <cell r="N360">
            <v>43436</v>
          </cell>
          <cell r="O360">
            <v>11814.592000000001</v>
          </cell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  <cell r="AG360"/>
          <cell r="AH360"/>
          <cell r="AI360"/>
          <cell r="AJ360"/>
          <cell r="AK360"/>
          <cell r="AL360"/>
          <cell r="AM360"/>
          <cell r="AN360"/>
          <cell r="AO360"/>
          <cell r="AP360"/>
          <cell r="AQ360"/>
        </row>
        <row r="361">
          <cell r="A361"/>
          <cell r="B361"/>
          <cell r="C361" t="str">
            <v>E041261</v>
          </cell>
          <cell r="D361" t="str">
            <v xml:space="preserve">Լայնակ TM 62   խամութով  </v>
          </cell>
          <cell r="E361"/>
          <cell r="F361"/>
          <cell r="G361"/>
          <cell r="H361" t="str">
            <v>հատ</v>
          </cell>
          <cell r="I361" t="str">
            <v>шт.</v>
          </cell>
          <cell r="J361"/>
          <cell r="K361"/>
          <cell r="L361">
            <v>331</v>
          </cell>
          <cell r="M361">
            <v>15.255000000000001</v>
          </cell>
          <cell r="N361">
            <v>15255</v>
          </cell>
          <cell r="O361">
            <v>5049.4050000000007</v>
          </cell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  <cell r="AG361"/>
          <cell r="AH361"/>
          <cell r="AI361"/>
          <cell r="AJ361"/>
          <cell r="AK361"/>
          <cell r="AL361"/>
          <cell r="AM361"/>
          <cell r="AN361"/>
          <cell r="AO361"/>
          <cell r="AP361"/>
          <cell r="AQ361"/>
        </row>
        <row r="362">
          <cell r="A362"/>
          <cell r="B362"/>
          <cell r="C362" t="str">
            <v>E100683</v>
          </cell>
          <cell r="D362" t="str">
            <v>10 կՎ հորիզոնական օդային գծի բաժանիչ ՌԼՆԴ-ի տակդիր РА-1</v>
          </cell>
          <cell r="E362"/>
          <cell r="F362"/>
          <cell r="G362"/>
          <cell r="H362" t="str">
            <v>հատ</v>
          </cell>
          <cell r="I362" t="str">
            <v>шт.</v>
          </cell>
          <cell r="J362"/>
          <cell r="K362"/>
          <cell r="L362">
            <v>1731</v>
          </cell>
          <cell r="M362">
            <v>13.75</v>
          </cell>
          <cell r="N362">
            <v>13750</v>
          </cell>
          <cell r="O362">
            <v>23801.25</v>
          </cell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  <cell r="AG362"/>
          <cell r="AH362"/>
          <cell r="AI362"/>
          <cell r="AJ362"/>
          <cell r="AK362"/>
          <cell r="AL362"/>
          <cell r="AM362"/>
          <cell r="AN362"/>
          <cell r="AO362"/>
          <cell r="AP362"/>
          <cell r="AQ362"/>
        </row>
        <row r="363">
          <cell r="A363"/>
          <cell r="B363"/>
          <cell r="C363" t="str">
            <v>E100684</v>
          </cell>
          <cell r="D363" t="str">
            <v>10 կՎ հորիզոնական օդային գծի բաժանիչ ՌԼՆԴ-ի տակդիր РА-2</v>
          </cell>
          <cell r="E363"/>
          <cell r="F363"/>
          <cell r="G363"/>
          <cell r="H363" t="str">
            <v>հատ</v>
          </cell>
          <cell r="I363" t="str">
            <v>шт.</v>
          </cell>
          <cell r="J363"/>
          <cell r="K363"/>
          <cell r="L363">
            <v>1751</v>
          </cell>
          <cell r="M363">
            <v>3.3</v>
          </cell>
          <cell r="N363">
            <v>3300</v>
          </cell>
          <cell r="O363">
            <v>5778.2999999999993</v>
          </cell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  <cell r="AG363"/>
          <cell r="AH363"/>
          <cell r="AI363"/>
          <cell r="AJ363"/>
          <cell r="AK363"/>
          <cell r="AL363"/>
          <cell r="AM363"/>
          <cell r="AN363"/>
          <cell r="AO363"/>
          <cell r="AP363"/>
          <cell r="AQ363"/>
        </row>
        <row r="364">
          <cell r="A364"/>
          <cell r="B364"/>
          <cell r="C364" t="str">
            <v>E100685</v>
          </cell>
          <cell r="D364" t="str">
            <v>10 կՎ հորիզոնական օդային գծի բաժանիչ ՌԼՆԴ-ի տակդիր РА-3</v>
          </cell>
          <cell r="E364"/>
          <cell r="F364"/>
          <cell r="G364"/>
          <cell r="H364" t="str">
            <v>հատ</v>
          </cell>
          <cell r="I364" t="str">
            <v>шт.</v>
          </cell>
          <cell r="J364"/>
          <cell r="K364"/>
          <cell r="L364">
            <v>1814</v>
          </cell>
          <cell r="M364">
            <v>6</v>
          </cell>
          <cell r="N364">
            <v>6000</v>
          </cell>
          <cell r="O364">
            <v>10884</v>
          </cell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  <cell r="AG364"/>
          <cell r="AH364"/>
          <cell r="AI364"/>
          <cell r="AJ364"/>
          <cell r="AK364"/>
          <cell r="AL364"/>
          <cell r="AM364"/>
          <cell r="AN364"/>
          <cell r="AO364"/>
          <cell r="AP364"/>
          <cell r="AQ364"/>
        </row>
        <row r="365">
          <cell r="A365"/>
          <cell r="B365"/>
          <cell r="C365" t="str">
            <v>E100686</v>
          </cell>
          <cell r="D365" t="str">
            <v>10 կՎ հորիզոնական օդային գծի բաժանիչ ՌԼՆԴ-ի տակդիր РА-4</v>
          </cell>
          <cell r="E365"/>
          <cell r="F365"/>
          <cell r="G365"/>
          <cell r="H365" t="str">
            <v>հատ</v>
          </cell>
          <cell r="I365" t="str">
            <v>шт.</v>
          </cell>
          <cell r="J365"/>
          <cell r="K365"/>
          <cell r="L365">
            <v>1742</v>
          </cell>
          <cell r="M365">
            <v>2.0169999999999999</v>
          </cell>
          <cell r="N365">
            <v>2017</v>
          </cell>
          <cell r="O365">
            <v>3513.614</v>
          </cell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  <cell r="AG365"/>
          <cell r="AH365"/>
          <cell r="AI365"/>
          <cell r="AJ365"/>
          <cell r="AK365"/>
          <cell r="AL365"/>
          <cell r="AM365"/>
          <cell r="AN365"/>
          <cell r="AO365"/>
          <cell r="AP365"/>
          <cell r="AQ365"/>
        </row>
        <row r="366">
          <cell r="A366"/>
          <cell r="B366"/>
          <cell r="C366" t="str">
            <v>E100687</v>
          </cell>
          <cell r="D366" t="str">
            <v>10 կՎ հորիզոնական օդային գծի բաժանիչ ՌԼՆԴ-ի տակդիր РА-5</v>
          </cell>
          <cell r="E366"/>
          <cell r="F366"/>
          <cell r="G366"/>
          <cell r="H366" t="str">
            <v>հատ</v>
          </cell>
          <cell r="I366" t="str">
            <v>шт.</v>
          </cell>
          <cell r="J366"/>
          <cell r="K366"/>
          <cell r="L366">
            <v>1766</v>
          </cell>
          <cell r="M366">
            <v>3.3</v>
          </cell>
          <cell r="N366">
            <v>3300</v>
          </cell>
          <cell r="O366">
            <v>5827.7999999999993</v>
          </cell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  <cell r="AG366"/>
          <cell r="AH366"/>
          <cell r="AI366"/>
          <cell r="AJ366"/>
          <cell r="AK366"/>
          <cell r="AL366"/>
          <cell r="AM366"/>
          <cell r="AN366"/>
          <cell r="AO366"/>
          <cell r="AP366"/>
          <cell r="AQ366"/>
        </row>
        <row r="367">
          <cell r="A367">
            <v>19</v>
          </cell>
          <cell r="B367">
            <v>1</v>
          </cell>
          <cell r="C367"/>
          <cell r="D367" t="str">
            <v>Փայտյա հենասյուն  (ներծծված) և Փայտյա լայնակ</v>
          </cell>
          <cell r="E367" t="str">
            <v>Деревянные опоры (пропитанные),Деревянные траверсы</v>
          </cell>
          <cell r="F367" t="str">
            <v>համաձայն տեխնիկական առաջադրանքի</v>
          </cell>
          <cell r="G367" t="str">
            <v>согласно техническому заданию</v>
          </cell>
          <cell r="H367" t="str">
            <v>հատ</v>
          </cell>
          <cell r="I367" t="str">
            <v>шт.</v>
          </cell>
          <cell r="J367"/>
          <cell r="K367"/>
          <cell r="L367">
            <v>448</v>
          </cell>
          <cell r="M367"/>
          <cell r="N367"/>
          <cell r="O367"/>
          <cell r="P367" t="str">
            <v>ԳԸՇ</v>
          </cell>
          <cell r="Q367" t="str">
            <v>РЗП</v>
          </cell>
          <cell r="R367" t="str">
            <v>ԳԸՇ</v>
          </cell>
          <cell r="S367" t="str">
            <v>РЗП</v>
          </cell>
          <cell r="T367"/>
          <cell r="U367"/>
          <cell r="V367" t="str">
            <v>Հունիս 2026</v>
          </cell>
          <cell r="W367" t="str">
            <v>Июнь 2026</v>
          </cell>
          <cell r="X367"/>
          <cell r="Y367" t="str">
            <v>Սեպտեմբեր 2026</v>
          </cell>
          <cell r="Z367" t="str">
            <v>Сентябрь 2026</v>
          </cell>
          <cell r="AA367"/>
          <cell r="AB367" t="str">
            <v>Դեկտեմբեր 2026</v>
          </cell>
          <cell r="AC367" t="str">
            <v>Декабрь 2026</v>
          </cell>
          <cell r="AD367"/>
          <cell r="AE367"/>
          <cell r="AF367">
            <v>23896.444239999997</v>
          </cell>
          <cell r="AG367"/>
          <cell r="AH367"/>
          <cell r="AI367"/>
          <cell r="AJ367"/>
          <cell r="AK367"/>
          <cell r="AL367"/>
          <cell r="AM367"/>
          <cell r="AN367" t="str">
            <v>կ. 12.8</v>
          </cell>
          <cell r="AO367" t="str">
            <v>п. 12.8</v>
          </cell>
          <cell r="AP367"/>
          <cell r="AQ367"/>
        </row>
        <row r="368">
          <cell r="A368"/>
          <cell r="B368"/>
          <cell r="C368" t="str">
            <v>E040560</v>
          </cell>
          <cell r="D368" t="str">
            <v>Անտառափայտ (փայտյա հենասյուն) ներծծված, 9.0մ</v>
          </cell>
          <cell r="E368"/>
          <cell r="F368"/>
          <cell r="G368"/>
          <cell r="H368" t="str">
            <v>հատ</v>
          </cell>
          <cell r="I368" t="str">
            <v>шт.</v>
          </cell>
          <cell r="J368"/>
          <cell r="K368"/>
          <cell r="L368">
            <v>100</v>
          </cell>
          <cell r="M368">
            <v>83</v>
          </cell>
          <cell r="N368">
            <v>83000</v>
          </cell>
          <cell r="O368">
            <v>8300</v>
          </cell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  <cell r="AG368"/>
          <cell r="AH368"/>
          <cell r="AI368"/>
          <cell r="AJ368"/>
          <cell r="AK368"/>
          <cell r="AL368"/>
          <cell r="AM368"/>
          <cell r="AN368"/>
          <cell r="AO368"/>
          <cell r="AP368"/>
          <cell r="AQ368"/>
        </row>
        <row r="369">
          <cell r="A369"/>
          <cell r="B369"/>
          <cell r="C369" t="str">
            <v>E040562</v>
          </cell>
          <cell r="D369" t="str">
            <v>Անտառափայտ (փայտյա հենասյուն) ներծծված, 10մ</v>
          </cell>
          <cell r="E369"/>
          <cell r="F369"/>
          <cell r="G369"/>
          <cell r="H369" t="str">
            <v>հատ</v>
          </cell>
          <cell r="I369" t="str">
            <v>шт.</v>
          </cell>
          <cell r="J369"/>
          <cell r="K369"/>
          <cell r="L369">
            <v>100</v>
          </cell>
          <cell r="M369">
            <v>98</v>
          </cell>
          <cell r="N369">
            <v>98000</v>
          </cell>
          <cell r="O369">
            <v>9800</v>
          </cell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  <cell r="AG369"/>
          <cell r="AH369"/>
          <cell r="AI369"/>
          <cell r="AJ369"/>
          <cell r="AK369"/>
          <cell r="AL369"/>
          <cell r="AM369"/>
          <cell r="AN369"/>
          <cell r="AO369"/>
          <cell r="AP369"/>
          <cell r="AQ369"/>
        </row>
        <row r="370">
          <cell r="A370"/>
          <cell r="B370"/>
          <cell r="C370" t="str">
            <v xml:space="preserve">E041172    </v>
          </cell>
          <cell r="D370" t="str">
            <v>Փայտե լայնակ (L=3.7մ Ø160մմ 0.087 մ3)</v>
          </cell>
          <cell r="E370"/>
          <cell r="F370"/>
          <cell r="G370"/>
          <cell r="H370" t="str">
            <v>հատ</v>
          </cell>
          <cell r="I370" t="str">
            <v>шт.</v>
          </cell>
          <cell r="J370"/>
          <cell r="K370"/>
          <cell r="L370">
            <v>18</v>
          </cell>
          <cell r="M370">
            <v>35.65</v>
          </cell>
          <cell r="N370">
            <v>35650</v>
          </cell>
          <cell r="O370">
            <v>641.69999999999993</v>
          </cell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  <cell r="AG370"/>
          <cell r="AH370"/>
          <cell r="AI370"/>
          <cell r="AJ370"/>
          <cell r="AK370"/>
          <cell r="AL370"/>
          <cell r="AM370"/>
          <cell r="AN370"/>
          <cell r="AO370"/>
          <cell r="AP370"/>
          <cell r="AQ370"/>
        </row>
        <row r="371">
          <cell r="A371"/>
          <cell r="B371"/>
          <cell r="C371" t="str">
            <v xml:space="preserve">E041173    </v>
          </cell>
          <cell r="D371" t="str">
            <v>Փայտե լայնակ (L=2մ Ø160մմ 0.05 մ3)</v>
          </cell>
          <cell r="E371"/>
          <cell r="F371"/>
          <cell r="G371"/>
          <cell r="H371" t="str">
            <v>հատ</v>
          </cell>
          <cell r="I371" t="str">
            <v>шт.</v>
          </cell>
          <cell r="J371"/>
          <cell r="K371"/>
          <cell r="L371">
            <v>3</v>
          </cell>
          <cell r="M371">
            <v>13.2</v>
          </cell>
          <cell r="N371">
            <v>13200</v>
          </cell>
          <cell r="O371">
            <v>39.599999999999994</v>
          </cell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  <cell r="AG371"/>
          <cell r="AH371"/>
          <cell r="AI371"/>
          <cell r="AJ371"/>
          <cell r="AK371"/>
          <cell r="AL371"/>
          <cell r="AM371"/>
          <cell r="AN371"/>
          <cell r="AO371"/>
          <cell r="AP371"/>
          <cell r="AQ371"/>
        </row>
        <row r="372">
          <cell r="A372"/>
          <cell r="B372"/>
          <cell r="C372" t="str">
            <v xml:space="preserve">E041209    </v>
          </cell>
          <cell r="D372" t="str">
            <v>Փայտե Լայնակ L=2.7մ Ø180մմ</v>
          </cell>
          <cell r="E372"/>
          <cell r="F372"/>
          <cell r="G372"/>
          <cell r="H372" t="str">
            <v>հատ</v>
          </cell>
          <cell r="I372" t="str">
            <v>шт.</v>
          </cell>
          <cell r="J372"/>
          <cell r="K372"/>
          <cell r="L372">
            <v>3</v>
          </cell>
          <cell r="M372">
            <v>27</v>
          </cell>
          <cell r="N372">
            <v>27000</v>
          </cell>
          <cell r="O372">
            <v>81</v>
          </cell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  <cell r="AG372"/>
          <cell r="AH372"/>
          <cell r="AI372"/>
          <cell r="AJ372"/>
          <cell r="AK372"/>
          <cell r="AL372"/>
          <cell r="AM372"/>
          <cell r="AN372"/>
          <cell r="AO372"/>
          <cell r="AP372"/>
          <cell r="AQ372"/>
        </row>
        <row r="373">
          <cell r="A373"/>
          <cell r="B373"/>
          <cell r="C373" t="str">
            <v xml:space="preserve">E041211    </v>
          </cell>
          <cell r="D373" t="str">
            <v>Փայտե լայնադրակ Пп-1       ( L=3.5մ Ø160մմ)</v>
          </cell>
          <cell r="E373"/>
          <cell r="F373"/>
          <cell r="G373"/>
          <cell r="H373" t="str">
            <v>հատ</v>
          </cell>
          <cell r="I373" t="str">
            <v>шт.</v>
          </cell>
          <cell r="J373"/>
          <cell r="K373"/>
          <cell r="L373">
            <v>43</v>
          </cell>
          <cell r="M373">
            <v>34.409879999999994</v>
          </cell>
          <cell r="N373">
            <v>34409.879999999997</v>
          </cell>
          <cell r="O373">
            <v>1479.6248399999997</v>
          </cell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  <cell r="AG373"/>
          <cell r="AH373"/>
          <cell r="AI373"/>
          <cell r="AJ373"/>
          <cell r="AK373"/>
          <cell r="AL373"/>
          <cell r="AM373"/>
          <cell r="AN373"/>
          <cell r="AO373"/>
          <cell r="AP373"/>
          <cell r="AQ373"/>
        </row>
        <row r="374">
          <cell r="A374"/>
          <cell r="B374"/>
          <cell r="C374" t="str">
            <v xml:space="preserve">E041212    </v>
          </cell>
          <cell r="D374" t="str">
            <v>Փայտե լայնադրակ Пп-2 ( L=4.0մ Ø160մմ,)</v>
          </cell>
          <cell r="E374"/>
          <cell r="F374"/>
          <cell r="G374"/>
          <cell r="H374" t="str">
            <v>հատ</v>
          </cell>
          <cell r="I374" t="str">
            <v>шт.</v>
          </cell>
          <cell r="J374"/>
          <cell r="K374"/>
          <cell r="L374">
            <v>12</v>
          </cell>
          <cell r="M374">
            <v>35.6</v>
          </cell>
          <cell r="N374">
            <v>35600</v>
          </cell>
          <cell r="O374">
            <v>427.20000000000005</v>
          </cell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  <cell r="AG374"/>
          <cell r="AH374"/>
          <cell r="AI374"/>
          <cell r="AJ374"/>
          <cell r="AK374"/>
          <cell r="AL374"/>
          <cell r="AM374"/>
          <cell r="AN374"/>
          <cell r="AO374"/>
          <cell r="AP374"/>
          <cell r="AQ374"/>
        </row>
        <row r="375">
          <cell r="A375"/>
          <cell r="B375"/>
          <cell r="C375" t="str">
            <v xml:space="preserve">E041216    </v>
          </cell>
          <cell r="D375" t="str">
            <v>Փայտե լայնակ T-2а (L=2.75մ Ø180մմ,)</v>
          </cell>
          <cell r="E375"/>
          <cell r="F375"/>
          <cell r="G375"/>
          <cell r="H375" t="str">
            <v>հատ</v>
          </cell>
          <cell r="I375" t="str">
            <v>шт.</v>
          </cell>
          <cell r="J375"/>
          <cell r="K375"/>
          <cell r="L375">
            <v>30</v>
          </cell>
          <cell r="M375">
            <v>25.25198</v>
          </cell>
          <cell r="N375">
            <v>25251.98</v>
          </cell>
          <cell r="O375">
            <v>757.55939999999998</v>
          </cell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  <cell r="AG375"/>
          <cell r="AH375"/>
          <cell r="AI375"/>
          <cell r="AJ375"/>
          <cell r="AK375"/>
          <cell r="AL375"/>
          <cell r="AM375"/>
          <cell r="AN375"/>
          <cell r="AO375"/>
          <cell r="AP375"/>
          <cell r="AQ375"/>
        </row>
        <row r="376">
          <cell r="A376"/>
          <cell r="B376"/>
          <cell r="C376" t="str">
            <v xml:space="preserve">E041217    </v>
          </cell>
          <cell r="D376" t="str">
            <v>Փայտե լայնակ T-2б (L=2.75մ Ø180մմ, )</v>
          </cell>
          <cell r="E376"/>
          <cell r="F376"/>
          <cell r="G376"/>
          <cell r="H376" t="str">
            <v>հատ</v>
          </cell>
          <cell r="I376" t="str">
            <v>шт.</v>
          </cell>
          <cell r="J376"/>
          <cell r="K376"/>
          <cell r="L376">
            <v>10</v>
          </cell>
          <cell r="M376">
            <v>30.123080000000002</v>
          </cell>
          <cell r="N376">
            <v>30123.08</v>
          </cell>
          <cell r="O376">
            <v>301.23080000000004</v>
          </cell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  <cell r="AG376"/>
          <cell r="AH376"/>
          <cell r="AI376"/>
          <cell r="AJ376"/>
          <cell r="AK376"/>
          <cell r="AL376"/>
          <cell r="AM376"/>
          <cell r="AN376"/>
          <cell r="AO376"/>
          <cell r="AP376"/>
          <cell r="AQ376"/>
        </row>
        <row r="377">
          <cell r="A377"/>
          <cell r="B377"/>
          <cell r="C377" t="str">
            <v xml:space="preserve">E041218    </v>
          </cell>
          <cell r="D377" t="str">
            <v>Փայտե Լայնակ T-6 (L=2.15մ 100x120մմ, )</v>
          </cell>
          <cell r="E377"/>
          <cell r="F377"/>
          <cell r="G377"/>
          <cell r="H377" t="str">
            <v>հատ</v>
          </cell>
          <cell r="I377" t="str">
            <v>шт.</v>
          </cell>
          <cell r="J377"/>
          <cell r="K377"/>
          <cell r="L377">
            <v>54</v>
          </cell>
          <cell r="M377">
            <v>19.135000000000002</v>
          </cell>
          <cell r="N377">
            <v>19135</v>
          </cell>
          <cell r="O377">
            <v>1033.2900000000002</v>
          </cell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  <cell r="AG377"/>
          <cell r="AH377"/>
          <cell r="AI377"/>
          <cell r="AJ377"/>
          <cell r="AK377"/>
          <cell r="AL377"/>
          <cell r="AM377"/>
          <cell r="AN377"/>
          <cell r="AO377"/>
          <cell r="AP377"/>
          <cell r="AQ377"/>
        </row>
        <row r="378">
          <cell r="A378"/>
          <cell r="B378"/>
          <cell r="C378" t="str">
            <v xml:space="preserve">E041219    </v>
          </cell>
          <cell r="D378" t="str">
            <v>Փայտե Լայնակ T-8 (L=2.75մ Ø160մմ)</v>
          </cell>
          <cell r="E378"/>
          <cell r="F378"/>
          <cell r="G378"/>
          <cell r="H378" t="str">
            <v>հատ</v>
          </cell>
          <cell r="I378" t="str">
            <v>шт.</v>
          </cell>
          <cell r="J378"/>
          <cell r="K378"/>
          <cell r="L378">
            <v>2</v>
          </cell>
          <cell r="M378">
            <v>36.712499999999999</v>
          </cell>
          <cell r="N378">
            <v>36712.5</v>
          </cell>
          <cell r="O378">
            <v>73.424999999999997</v>
          </cell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  <cell r="AG378"/>
          <cell r="AH378"/>
          <cell r="AI378"/>
          <cell r="AJ378"/>
          <cell r="AK378"/>
          <cell r="AL378"/>
          <cell r="AM378"/>
          <cell r="AN378"/>
          <cell r="AO378"/>
          <cell r="AP378"/>
          <cell r="AQ378"/>
        </row>
        <row r="379">
          <cell r="A379"/>
          <cell r="B379"/>
          <cell r="C379" t="str">
            <v xml:space="preserve">E041220    </v>
          </cell>
          <cell r="D379" t="str">
            <v>Փայտե ենթալայնակ Пд-1(L=1.2մ, 180х180մմ)</v>
          </cell>
          <cell r="E379"/>
          <cell r="F379"/>
          <cell r="G379"/>
          <cell r="H379" t="str">
            <v>հատ</v>
          </cell>
          <cell r="I379" t="str">
            <v>шт.</v>
          </cell>
          <cell r="J379"/>
          <cell r="K379"/>
          <cell r="L379">
            <v>60</v>
          </cell>
          <cell r="M379">
            <v>12.228569999999999</v>
          </cell>
          <cell r="N379">
            <v>12228.57</v>
          </cell>
          <cell r="O379">
            <v>733.71420000000001</v>
          </cell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  <cell r="AG379"/>
          <cell r="AH379"/>
          <cell r="AI379"/>
          <cell r="AJ379"/>
          <cell r="AK379"/>
          <cell r="AL379"/>
          <cell r="AM379"/>
          <cell r="AN379"/>
          <cell r="AO379"/>
          <cell r="AP379"/>
          <cell r="AQ379"/>
        </row>
        <row r="380">
          <cell r="A380"/>
          <cell r="B380"/>
          <cell r="C380" t="str">
            <v xml:space="preserve">E041301    </v>
          </cell>
          <cell r="D380" t="str">
            <v>Փայտե լայնակ  L=2.5մ 100x120մմ</v>
          </cell>
          <cell r="E380"/>
          <cell r="F380"/>
          <cell r="G380"/>
          <cell r="H380" t="str">
            <v>հատ</v>
          </cell>
          <cell r="I380" t="str">
            <v>шт.</v>
          </cell>
          <cell r="J380"/>
          <cell r="K380"/>
          <cell r="L380">
            <v>7</v>
          </cell>
          <cell r="M380">
            <v>22.3</v>
          </cell>
          <cell r="N380">
            <v>22300</v>
          </cell>
          <cell r="O380">
            <v>156.1</v>
          </cell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  <cell r="AG380"/>
          <cell r="AH380"/>
          <cell r="AI380"/>
          <cell r="AJ380"/>
          <cell r="AK380"/>
          <cell r="AL380"/>
          <cell r="AM380"/>
          <cell r="AN380"/>
          <cell r="AO380"/>
          <cell r="AP380"/>
          <cell r="AQ380"/>
        </row>
        <row r="381">
          <cell r="A381"/>
          <cell r="B381"/>
          <cell r="C381" t="str">
            <v xml:space="preserve">E041302    </v>
          </cell>
          <cell r="D381" t="str">
            <v>Փայտե ենթալայնակ L=0.8մ, 180х180մմ</v>
          </cell>
          <cell r="E381"/>
          <cell r="F381"/>
          <cell r="G381"/>
          <cell r="H381" t="str">
            <v>հատ</v>
          </cell>
          <cell r="I381" t="str">
            <v>шт.</v>
          </cell>
          <cell r="J381"/>
          <cell r="K381"/>
          <cell r="L381">
            <v>6</v>
          </cell>
          <cell r="M381">
            <v>12</v>
          </cell>
          <cell r="N381">
            <v>12000</v>
          </cell>
          <cell r="O381">
            <v>72</v>
          </cell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  <cell r="AG381"/>
          <cell r="AH381"/>
          <cell r="AI381"/>
          <cell r="AJ381"/>
          <cell r="AK381"/>
          <cell r="AL381"/>
          <cell r="AM381"/>
          <cell r="AN381"/>
          <cell r="AO381"/>
          <cell r="AP381"/>
          <cell r="AQ381"/>
        </row>
        <row r="382">
          <cell r="A382">
            <v>20</v>
          </cell>
          <cell r="B382">
            <v>1</v>
          </cell>
          <cell r="C382"/>
          <cell r="D382" t="str">
            <v>Դաշտային լրակազմ, կայմային, կրպակային, միականգնակ հենասյունների տրանսֆորմատորային ենթակայաններ առանց տրանսֆորմատորների և մետաղական աստիճանավանդակներ կայմային ՏԵ-ի համար</v>
          </cell>
          <cell r="E382" t="str">
            <v>Комплектные полевые, мачтовые, киосковые трансформаторные подстанции и ТП на одностоечной опоре без трансформаторов, металлические подступы к мачтовым ТП</v>
          </cell>
          <cell r="F382" t="str">
            <v>համաձայն տեխնիկական առաջադրանքի</v>
          </cell>
          <cell r="G382" t="str">
            <v>согласно техническому заданию</v>
          </cell>
          <cell r="H382" t="str">
            <v>հատ</v>
          </cell>
          <cell r="I382" t="str">
            <v>шт.</v>
          </cell>
          <cell r="J382"/>
          <cell r="K382"/>
          <cell r="L382">
            <v>39</v>
          </cell>
          <cell r="M382"/>
          <cell r="N382"/>
          <cell r="O382"/>
          <cell r="P382" t="str">
            <v>ԱԲՀ</v>
          </cell>
          <cell r="Q382" t="str">
            <v>ОЗП</v>
          </cell>
          <cell r="R382" t="str">
            <v>ԱԲՀ</v>
          </cell>
          <cell r="S382" t="str">
            <v>ОЗП</v>
          </cell>
          <cell r="T382"/>
          <cell r="U382"/>
          <cell r="V382" t="str">
            <v>Մարտ 2026</v>
          </cell>
          <cell r="W382" t="str">
            <v>Март 2026</v>
          </cell>
          <cell r="X382"/>
          <cell r="Y382" t="str">
            <v>Մարտ 2026</v>
          </cell>
          <cell r="Z382" t="str">
            <v>Март 2026</v>
          </cell>
          <cell r="AA382"/>
          <cell r="AB382" t="str">
            <v>Մարտ 2026</v>
          </cell>
          <cell r="AC382" t="str">
            <v>Март 2026</v>
          </cell>
          <cell r="AD382"/>
          <cell r="AE382"/>
          <cell r="AF382">
            <v>42515.854999999996</v>
          </cell>
          <cell r="AG382"/>
          <cell r="AH382"/>
          <cell r="AI382"/>
          <cell r="AJ382"/>
          <cell r="AK382"/>
          <cell r="AL382"/>
          <cell r="AM382" t="str">
            <v xml:space="preserve"> </v>
          </cell>
          <cell r="AN382" t="str">
            <v>կ. 40</v>
          </cell>
          <cell r="AO382" t="str">
            <v>п. 40</v>
          </cell>
          <cell r="AP382"/>
          <cell r="AQ382"/>
        </row>
        <row r="383">
          <cell r="A383"/>
          <cell r="B383"/>
          <cell r="C383" t="str">
            <v>T41320154</v>
          </cell>
          <cell r="D383" t="str">
            <v>Կայմային ենթակայան 100/6(10կՎ)կՎԱ  (երկանգնակ)</v>
          </cell>
          <cell r="E383"/>
          <cell r="F383"/>
          <cell r="G383"/>
          <cell r="H383" t="str">
            <v>հատ</v>
          </cell>
          <cell r="I383" t="str">
            <v>шт.</v>
          </cell>
          <cell r="J383"/>
          <cell r="K383"/>
          <cell r="L383">
            <v>3</v>
          </cell>
          <cell r="M383">
            <v>688.00599999999997</v>
          </cell>
          <cell r="N383">
            <v>688006</v>
          </cell>
          <cell r="O383">
            <v>2064.018</v>
          </cell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  <cell r="AG383"/>
          <cell r="AH383"/>
          <cell r="AI383"/>
          <cell r="AJ383"/>
          <cell r="AK383"/>
          <cell r="AL383"/>
          <cell r="AM383"/>
          <cell r="AN383"/>
          <cell r="AO383"/>
          <cell r="AP383"/>
          <cell r="AQ383"/>
        </row>
        <row r="384">
          <cell r="A384"/>
          <cell r="B384"/>
          <cell r="C384" t="str">
            <v>T41320157</v>
          </cell>
          <cell r="D384" t="str">
            <v>Կայմային ենթակայան 40/6 (10) կՎԱ (երկկանգնակ)</v>
          </cell>
          <cell r="E384"/>
          <cell r="F384"/>
          <cell r="G384"/>
          <cell r="H384" t="str">
            <v>հատ</v>
          </cell>
          <cell r="I384" t="str">
            <v>шт.</v>
          </cell>
          <cell r="J384"/>
          <cell r="K384"/>
          <cell r="L384">
            <v>5</v>
          </cell>
          <cell r="M384">
            <v>640</v>
          </cell>
          <cell r="N384">
            <v>640000</v>
          </cell>
          <cell r="O384">
            <v>3200</v>
          </cell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  <cell r="AG384"/>
          <cell r="AH384"/>
          <cell r="AI384"/>
          <cell r="AJ384"/>
          <cell r="AK384"/>
          <cell r="AL384"/>
          <cell r="AM384"/>
          <cell r="AN384"/>
          <cell r="AO384"/>
          <cell r="AP384"/>
          <cell r="AQ384"/>
        </row>
        <row r="385">
          <cell r="A385"/>
          <cell r="B385"/>
          <cell r="C385" t="str">
            <v>T41320172</v>
          </cell>
          <cell r="D385" t="str">
            <v>Կայմային ենթակայան  160/10</v>
          </cell>
          <cell r="E385"/>
          <cell r="F385"/>
          <cell r="G385"/>
          <cell r="H385" t="str">
            <v>հատ</v>
          </cell>
          <cell r="I385" t="str">
            <v>шт.</v>
          </cell>
          <cell r="J385"/>
          <cell r="K385"/>
          <cell r="L385">
            <v>3</v>
          </cell>
          <cell r="M385">
            <v>706.27200000000005</v>
          </cell>
          <cell r="N385">
            <v>706272</v>
          </cell>
          <cell r="O385">
            <v>2118.8160000000003</v>
          </cell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  <cell r="AG385"/>
          <cell r="AH385"/>
          <cell r="AI385"/>
          <cell r="AJ385"/>
          <cell r="AK385"/>
          <cell r="AL385"/>
          <cell r="AM385"/>
          <cell r="AN385"/>
          <cell r="AO385"/>
          <cell r="AP385"/>
          <cell r="AQ385"/>
        </row>
        <row r="386">
          <cell r="A386"/>
          <cell r="B386"/>
          <cell r="C386" t="str">
            <v>T41320185</v>
          </cell>
          <cell r="D386" t="str">
            <v>Կայմային ենթակայան  250/10 (երկանգնակ)</v>
          </cell>
          <cell r="E386"/>
          <cell r="F386"/>
          <cell r="G386"/>
          <cell r="H386" t="str">
            <v>հատ</v>
          </cell>
          <cell r="I386" t="str">
            <v>шт.</v>
          </cell>
          <cell r="J386"/>
          <cell r="K386"/>
          <cell r="L386">
            <v>1</v>
          </cell>
          <cell r="M386">
            <v>1169.002</v>
          </cell>
          <cell r="N386">
            <v>1169002</v>
          </cell>
          <cell r="O386">
            <v>1169.002</v>
          </cell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  <cell r="AG386"/>
          <cell r="AH386"/>
          <cell r="AI386"/>
          <cell r="AJ386"/>
          <cell r="AK386"/>
          <cell r="AL386"/>
          <cell r="AM386"/>
          <cell r="AN386"/>
          <cell r="AO386"/>
          <cell r="AP386"/>
          <cell r="AQ386"/>
        </row>
        <row r="387">
          <cell r="A387"/>
          <cell r="B387"/>
          <cell r="C387" t="str">
            <v>T413C1001</v>
          </cell>
          <cell r="D387" t="str">
            <v>Դաշտային ԼՏԵ 40կՎԱ 6(10)կՎ օդային մուտքով և 0,4կՎ օդային ելքով</v>
          </cell>
          <cell r="E387"/>
          <cell r="F387"/>
          <cell r="G387"/>
          <cell r="H387" t="str">
            <v>հատ</v>
          </cell>
          <cell r="I387" t="str">
            <v>шт.</v>
          </cell>
          <cell r="J387"/>
          <cell r="K387"/>
          <cell r="L387">
            <v>1</v>
          </cell>
          <cell r="M387">
            <v>706.27200000000005</v>
          </cell>
          <cell r="N387">
            <v>706272</v>
          </cell>
          <cell r="O387">
            <v>706.27200000000005</v>
          </cell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  <cell r="AG387"/>
          <cell r="AH387"/>
          <cell r="AI387"/>
          <cell r="AJ387"/>
          <cell r="AK387"/>
          <cell r="AL387"/>
          <cell r="AM387"/>
          <cell r="AN387"/>
          <cell r="AO387"/>
          <cell r="AP387"/>
          <cell r="AQ387" t="str">
            <v xml:space="preserve"> </v>
          </cell>
        </row>
        <row r="388">
          <cell r="A388"/>
          <cell r="B388"/>
          <cell r="C388" t="str">
            <v>T41320139</v>
          </cell>
          <cell r="D388" t="str">
            <v>Միականգնակ հենասյան ԼՏԵ-40/10</v>
          </cell>
          <cell r="E388"/>
          <cell r="F388"/>
          <cell r="G388"/>
          <cell r="H388" t="str">
            <v>հատ</v>
          </cell>
          <cell r="I388" t="str">
            <v>шт.</v>
          </cell>
          <cell r="J388"/>
          <cell r="K388"/>
          <cell r="L388">
            <v>2</v>
          </cell>
          <cell r="M388">
            <v>647.4</v>
          </cell>
          <cell r="N388">
            <v>647400</v>
          </cell>
          <cell r="O388">
            <v>1294.8</v>
          </cell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  <cell r="AG388"/>
          <cell r="AH388"/>
          <cell r="AI388"/>
          <cell r="AJ388"/>
          <cell r="AK388"/>
          <cell r="AL388"/>
          <cell r="AM388"/>
          <cell r="AN388"/>
          <cell r="AO388"/>
          <cell r="AP388"/>
          <cell r="AQ388"/>
        </row>
        <row r="389">
          <cell r="A389"/>
          <cell r="B389"/>
          <cell r="C389" t="str">
            <v>T413C1104</v>
          </cell>
          <cell r="D389" t="str">
            <v>Միականգնակ  հենասյան ԼՏԵ 40/ 6(10)կՎ</v>
          </cell>
          <cell r="E389"/>
          <cell r="F389"/>
          <cell r="G389"/>
          <cell r="H389" t="str">
            <v>հատ</v>
          </cell>
          <cell r="I389" t="str">
            <v>шт.</v>
          </cell>
          <cell r="J389"/>
          <cell r="K389"/>
          <cell r="L389">
            <v>2</v>
          </cell>
          <cell r="M389">
            <v>580</v>
          </cell>
          <cell r="N389">
            <v>580000</v>
          </cell>
          <cell r="O389">
            <v>1160</v>
          </cell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  <cell r="AG389"/>
          <cell r="AH389"/>
          <cell r="AI389"/>
          <cell r="AJ389"/>
          <cell r="AK389"/>
          <cell r="AL389"/>
          <cell r="AM389"/>
          <cell r="AN389"/>
          <cell r="AO389"/>
          <cell r="AP389"/>
          <cell r="AQ389"/>
        </row>
        <row r="390">
          <cell r="A390"/>
          <cell r="B390"/>
          <cell r="C390" t="str">
            <v>T41320141</v>
          </cell>
          <cell r="D390" t="str">
            <v>Միականգնակ հենասյան ԼՏԵ 63/6</v>
          </cell>
          <cell r="E390"/>
          <cell r="F390"/>
          <cell r="G390"/>
          <cell r="H390" t="str">
            <v>հատ</v>
          </cell>
          <cell r="I390" t="str">
            <v>шт.</v>
          </cell>
          <cell r="J390"/>
          <cell r="K390"/>
          <cell r="L390">
            <v>3</v>
          </cell>
          <cell r="M390">
            <v>580</v>
          </cell>
          <cell r="N390">
            <v>580000</v>
          </cell>
          <cell r="O390">
            <v>1740</v>
          </cell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  <cell r="AG390"/>
          <cell r="AH390"/>
          <cell r="AI390"/>
          <cell r="AJ390"/>
          <cell r="AK390"/>
          <cell r="AL390"/>
          <cell r="AM390"/>
          <cell r="AN390"/>
          <cell r="AO390"/>
          <cell r="AP390"/>
          <cell r="AQ390"/>
        </row>
        <row r="391">
          <cell r="A391"/>
          <cell r="B391"/>
          <cell r="C391" t="str">
            <v>T413C1605</v>
          </cell>
          <cell r="D391" t="str">
            <v>ԼՏԵ-Կ 630կՎԱ 6(10)կՎ օդային մուտքով և 0,4կՎ մալուխային ելքով</v>
          </cell>
          <cell r="E391"/>
          <cell r="F391"/>
          <cell r="G391"/>
          <cell r="H391" t="str">
            <v>հատ</v>
          </cell>
          <cell r="I391" t="str">
            <v>шт.</v>
          </cell>
          <cell r="J391"/>
          <cell r="K391"/>
          <cell r="L391">
            <v>2</v>
          </cell>
          <cell r="M391">
            <v>4420</v>
          </cell>
          <cell r="N391">
            <v>4420000</v>
          </cell>
          <cell r="O391">
            <v>8840</v>
          </cell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  <cell r="AG391"/>
          <cell r="AH391"/>
          <cell r="AI391"/>
          <cell r="AJ391"/>
          <cell r="AK391"/>
          <cell r="AL391"/>
          <cell r="AM391"/>
          <cell r="AN391"/>
          <cell r="AO391"/>
          <cell r="AP391"/>
          <cell r="AQ391"/>
        </row>
        <row r="392">
          <cell r="A392"/>
          <cell r="B392"/>
          <cell r="C392" t="str">
            <v>T413C1606</v>
          </cell>
          <cell r="D392" t="str">
            <v>ԼՏԵ-Կ 630կՎԱ 6(10)կՎ մալուխային մուտքով և 0,4կՎ օդային ելքով</v>
          </cell>
          <cell r="E392"/>
          <cell r="F392"/>
          <cell r="G392"/>
          <cell r="H392" t="str">
            <v>հատ</v>
          </cell>
          <cell r="I392" t="str">
            <v>шт.</v>
          </cell>
          <cell r="J392"/>
          <cell r="K392"/>
          <cell r="L392">
            <v>1</v>
          </cell>
          <cell r="M392">
            <v>4134.0259999999998</v>
          </cell>
          <cell r="N392">
            <v>4134026</v>
          </cell>
          <cell r="O392">
            <v>4134.0259999999998</v>
          </cell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  <cell r="AG392"/>
          <cell r="AH392"/>
          <cell r="AI392"/>
          <cell r="AJ392"/>
          <cell r="AK392"/>
          <cell r="AL392"/>
          <cell r="AM392"/>
          <cell r="AN392"/>
          <cell r="AO392"/>
          <cell r="AP392"/>
          <cell r="AQ392"/>
        </row>
        <row r="393">
          <cell r="A393"/>
          <cell r="B393"/>
          <cell r="C393" t="str">
            <v>T413C1222</v>
          </cell>
          <cell r="D393" t="str">
            <v>ԼՏԵ-Կ 100կՎԱ 6(10)կՎ օդային մուտքով և 0,4կՎ օդային ելքով</v>
          </cell>
          <cell r="E393"/>
          <cell r="F393"/>
          <cell r="G393"/>
          <cell r="H393" t="str">
            <v>հատ</v>
          </cell>
          <cell r="I393" t="str">
            <v>шт.</v>
          </cell>
          <cell r="J393"/>
          <cell r="K393"/>
          <cell r="L393">
            <v>1</v>
          </cell>
          <cell r="M393">
            <v>1466</v>
          </cell>
          <cell r="N393">
            <v>1466400</v>
          </cell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  <cell r="AG393"/>
          <cell r="AH393"/>
          <cell r="AI393"/>
          <cell r="AJ393"/>
          <cell r="AK393"/>
          <cell r="AL393"/>
          <cell r="AM393"/>
          <cell r="AN393"/>
          <cell r="AO393"/>
          <cell r="AP393"/>
          <cell r="AQ393"/>
        </row>
        <row r="394">
          <cell r="A394"/>
          <cell r="B394"/>
          <cell r="C394" t="str">
            <v>T41320155</v>
          </cell>
          <cell r="D394" t="str">
            <v>Կայմային ենթակայան 160/6(10կՎ)կՎԱ  (երկանգնակ)</v>
          </cell>
          <cell r="E394"/>
          <cell r="F394"/>
          <cell r="G394"/>
          <cell r="H394" t="str">
            <v>հատ</v>
          </cell>
          <cell r="I394" t="str">
            <v>шт.</v>
          </cell>
          <cell r="J394"/>
          <cell r="K394"/>
          <cell r="L394">
            <v>5</v>
          </cell>
          <cell r="M394">
            <v>716.3</v>
          </cell>
          <cell r="N394">
            <v>716300</v>
          </cell>
          <cell r="O394">
            <v>3581.5</v>
          </cell>
          <cell r="P394"/>
          <cell r="Q394"/>
          <cell r="R394"/>
          <cell r="S394"/>
          <cell r="T394"/>
          <cell r="U394"/>
          <cell r="V394"/>
          <cell r="W394"/>
          <cell r="X394"/>
          <cell r="Y394"/>
          <cell r="Z394"/>
          <cell r="AA394"/>
          <cell r="AB394"/>
          <cell r="AC394"/>
          <cell r="AD394"/>
          <cell r="AE394"/>
          <cell r="AF394"/>
          <cell r="AG394"/>
          <cell r="AH394"/>
          <cell r="AI394"/>
          <cell r="AJ394"/>
          <cell r="AK394"/>
          <cell r="AL394"/>
          <cell r="AM394"/>
          <cell r="AN394"/>
          <cell r="AO394"/>
          <cell r="AP394"/>
          <cell r="AQ394"/>
        </row>
        <row r="395">
          <cell r="A395"/>
          <cell r="B395"/>
          <cell r="C395" t="str">
            <v>T41320101</v>
          </cell>
          <cell r="D395" t="str">
            <v>Կայմային ՏԵ միաֆազ ՄՏՊՕ-10-10/0.23</v>
          </cell>
          <cell r="E395"/>
          <cell r="F395"/>
          <cell r="G395"/>
          <cell r="H395" t="str">
            <v>հատ</v>
          </cell>
          <cell r="I395" t="str">
            <v>шт.</v>
          </cell>
          <cell r="J395"/>
          <cell r="K395"/>
          <cell r="L395">
            <v>1</v>
          </cell>
          <cell r="M395">
            <v>350</v>
          </cell>
          <cell r="N395">
            <v>350000</v>
          </cell>
          <cell r="O395">
            <v>350</v>
          </cell>
          <cell r="P395"/>
          <cell r="Q395"/>
          <cell r="R395"/>
          <cell r="S395"/>
          <cell r="T395"/>
          <cell r="U395"/>
          <cell r="V395"/>
          <cell r="W395"/>
          <cell r="X395"/>
          <cell r="Y395"/>
          <cell r="Z395"/>
          <cell r="AA395"/>
          <cell r="AB395"/>
          <cell r="AC395"/>
          <cell r="AD395"/>
          <cell r="AE395"/>
          <cell r="AF395"/>
          <cell r="AG395"/>
          <cell r="AH395"/>
          <cell r="AI395"/>
          <cell r="AJ395"/>
          <cell r="AK395"/>
          <cell r="AL395"/>
          <cell r="AM395"/>
          <cell r="AN395"/>
          <cell r="AO395"/>
          <cell r="AP395"/>
          <cell r="AQ395"/>
        </row>
        <row r="396">
          <cell r="A396"/>
          <cell r="B396"/>
          <cell r="C396" t="str">
            <v>T41320111</v>
          </cell>
          <cell r="D396" t="str">
            <v>Կայմային ենթակայան 25/10</v>
          </cell>
          <cell r="E396"/>
          <cell r="F396"/>
          <cell r="G396"/>
          <cell r="H396" t="str">
            <v>հատ</v>
          </cell>
          <cell r="I396" t="str">
            <v>шт.</v>
          </cell>
          <cell r="J396"/>
          <cell r="K396"/>
          <cell r="L396">
            <v>1</v>
          </cell>
          <cell r="M396">
            <v>658.173</v>
          </cell>
          <cell r="N396">
            <v>658173</v>
          </cell>
          <cell r="O396">
            <v>658.173</v>
          </cell>
          <cell r="P396"/>
          <cell r="Q396"/>
          <cell r="R396"/>
          <cell r="S396"/>
          <cell r="T396"/>
          <cell r="U396"/>
          <cell r="V396"/>
          <cell r="W396"/>
          <cell r="X396"/>
          <cell r="Y396"/>
          <cell r="Z396"/>
          <cell r="AA396"/>
          <cell r="AB396"/>
          <cell r="AC396"/>
          <cell r="AD396"/>
          <cell r="AE396"/>
          <cell r="AF396"/>
          <cell r="AG396"/>
          <cell r="AH396"/>
          <cell r="AI396"/>
          <cell r="AJ396"/>
          <cell r="AK396"/>
          <cell r="AL396"/>
          <cell r="AM396"/>
          <cell r="AN396"/>
          <cell r="AO396"/>
          <cell r="AP396"/>
          <cell r="AQ396"/>
        </row>
        <row r="397">
          <cell r="A397"/>
          <cell r="B397"/>
          <cell r="C397" t="str">
            <v>T41320186</v>
          </cell>
          <cell r="D397" t="str">
            <v>Կայմային ենթակայան  250/ 6(10)կՎԱ (երկանգնակ)</v>
          </cell>
          <cell r="E397"/>
          <cell r="F397"/>
          <cell r="G397"/>
          <cell r="H397" t="str">
            <v>հատ</v>
          </cell>
          <cell r="I397" t="str">
            <v>шт.</v>
          </cell>
          <cell r="J397"/>
          <cell r="K397"/>
          <cell r="L397">
            <v>1</v>
          </cell>
          <cell r="M397">
            <v>1185.5999999999999</v>
          </cell>
          <cell r="N397">
            <v>1185600</v>
          </cell>
          <cell r="O397">
            <v>1185.5999999999999</v>
          </cell>
          <cell r="P397"/>
          <cell r="Q397"/>
          <cell r="R397"/>
          <cell r="S397"/>
          <cell r="T397"/>
          <cell r="U397"/>
          <cell r="V397"/>
          <cell r="W397"/>
          <cell r="X397"/>
          <cell r="Y397"/>
          <cell r="Z397"/>
          <cell r="AA397"/>
          <cell r="AB397"/>
          <cell r="AC397"/>
          <cell r="AD397"/>
          <cell r="AE397"/>
          <cell r="AF397"/>
          <cell r="AG397"/>
          <cell r="AH397"/>
          <cell r="AI397"/>
          <cell r="AJ397"/>
          <cell r="AK397"/>
          <cell r="AL397"/>
          <cell r="AM397"/>
          <cell r="AN397"/>
          <cell r="AO397"/>
          <cell r="AP397"/>
          <cell r="AQ397"/>
        </row>
        <row r="398">
          <cell r="A398"/>
          <cell r="B398"/>
          <cell r="C398" t="str">
            <v>T413C1103</v>
          </cell>
          <cell r="D398" t="str">
            <v xml:space="preserve">  Միականգնակ  հենասյան ԼՏԵ 25/ 6(10)կՎ</v>
          </cell>
          <cell r="E398"/>
          <cell r="F398"/>
          <cell r="G398"/>
          <cell r="H398" t="str">
            <v>հատ</v>
          </cell>
          <cell r="I398" t="str">
            <v>шт.</v>
          </cell>
          <cell r="J398"/>
          <cell r="K398"/>
          <cell r="L398">
            <v>4</v>
          </cell>
          <cell r="M398">
            <v>716.3</v>
          </cell>
          <cell r="N398">
            <v>716300</v>
          </cell>
          <cell r="O398">
            <v>2865.2</v>
          </cell>
          <cell r="P398"/>
          <cell r="Q398"/>
          <cell r="R398"/>
          <cell r="S398"/>
          <cell r="T398"/>
          <cell r="U398"/>
          <cell r="V398"/>
          <cell r="W398"/>
          <cell r="X398"/>
          <cell r="Y398"/>
          <cell r="Z398"/>
          <cell r="AA398"/>
          <cell r="AB398"/>
          <cell r="AC398"/>
          <cell r="AD398"/>
          <cell r="AE398"/>
          <cell r="AF398"/>
          <cell r="AG398"/>
          <cell r="AH398"/>
          <cell r="AI398"/>
          <cell r="AJ398"/>
          <cell r="AK398"/>
          <cell r="AL398"/>
          <cell r="AM398"/>
          <cell r="AN398"/>
          <cell r="AO398"/>
          <cell r="AP398"/>
          <cell r="AQ398"/>
        </row>
        <row r="399">
          <cell r="A399"/>
          <cell r="B399"/>
          <cell r="C399" t="str">
            <v>T413C1324</v>
          </cell>
          <cell r="D399" t="str">
            <v>ԼՏԵ-Կ 160կՎԱ 6(10)կՎ մալուխային մուտքով և 0,4կՎ օդային ելքով</v>
          </cell>
          <cell r="E399"/>
          <cell r="F399"/>
          <cell r="G399"/>
          <cell r="H399" t="str">
            <v>հատ</v>
          </cell>
          <cell r="I399" t="str">
            <v>шт.</v>
          </cell>
          <cell r="J399"/>
          <cell r="K399"/>
          <cell r="L399">
            <v>1</v>
          </cell>
          <cell r="M399">
            <v>2424.4479999999999</v>
          </cell>
          <cell r="N399">
            <v>2424448</v>
          </cell>
          <cell r="O399">
            <v>2424.4479999999999</v>
          </cell>
          <cell r="P399"/>
          <cell r="Q399"/>
          <cell r="R399"/>
          <cell r="S399"/>
          <cell r="T399"/>
          <cell r="U399"/>
          <cell r="V399"/>
          <cell r="W399"/>
          <cell r="X399"/>
          <cell r="Y399"/>
          <cell r="Z399"/>
          <cell r="AA399"/>
          <cell r="AB399"/>
          <cell r="AC399"/>
          <cell r="AD399"/>
          <cell r="AE399"/>
          <cell r="AF399"/>
          <cell r="AG399"/>
          <cell r="AH399"/>
          <cell r="AI399"/>
          <cell r="AJ399"/>
          <cell r="AK399"/>
          <cell r="AL399"/>
          <cell r="AM399"/>
          <cell r="AN399"/>
          <cell r="AO399"/>
          <cell r="AP399"/>
          <cell r="AQ399"/>
        </row>
        <row r="400">
          <cell r="A400"/>
          <cell r="B400"/>
          <cell r="C400" t="str">
            <v>T413C1325</v>
          </cell>
          <cell r="D400" t="str">
            <v>ԼՏԵ-Կ 160կՎԱ 6(10)կՎ մալուխային մուտքով և 0,4կՎ մալուխային ելքով</v>
          </cell>
          <cell r="E400"/>
          <cell r="F400"/>
          <cell r="G400"/>
          <cell r="H400" t="str">
            <v>հատ</v>
          </cell>
          <cell r="I400" t="str">
            <v>шт.</v>
          </cell>
          <cell r="J400"/>
          <cell r="K400"/>
          <cell r="L400">
            <v>1</v>
          </cell>
          <cell r="M400">
            <v>2424</v>
          </cell>
          <cell r="N400">
            <v>2424448</v>
          </cell>
          <cell r="O400">
            <v>2424</v>
          </cell>
          <cell r="P400"/>
          <cell r="Q400"/>
          <cell r="R400"/>
          <cell r="S400"/>
          <cell r="T400"/>
          <cell r="U400"/>
          <cell r="V400"/>
          <cell r="W400"/>
          <cell r="X400"/>
          <cell r="Y400"/>
          <cell r="Z400"/>
          <cell r="AA400"/>
          <cell r="AB400"/>
          <cell r="AC400"/>
          <cell r="AD400"/>
          <cell r="AE400"/>
          <cell r="AF400"/>
          <cell r="AG400"/>
          <cell r="AH400"/>
          <cell r="AI400"/>
          <cell r="AJ400"/>
          <cell r="AK400"/>
          <cell r="AL400"/>
          <cell r="AM400"/>
          <cell r="AN400"/>
          <cell r="AO400"/>
          <cell r="AP400"/>
          <cell r="AQ400"/>
        </row>
        <row r="401">
          <cell r="A401"/>
          <cell r="B401"/>
          <cell r="C401" t="str">
            <v>T413C1423</v>
          </cell>
          <cell r="D401" t="str">
            <v>ԼՏԵ-Կ 250կՎԱ 6(10)կՎ օդային մուտքով և 0,4կՎ մալուխային ելքով</v>
          </cell>
          <cell r="E401"/>
          <cell r="F401"/>
          <cell r="G401"/>
          <cell r="H401" t="str">
            <v>հատ</v>
          </cell>
          <cell r="I401" t="str">
            <v>шт.</v>
          </cell>
          <cell r="J401"/>
          <cell r="K401"/>
          <cell r="L401">
            <v>1</v>
          </cell>
          <cell r="M401">
            <v>2600</v>
          </cell>
          <cell r="N401">
            <v>2600000</v>
          </cell>
          <cell r="O401">
            <v>2600</v>
          </cell>
          <cell r="P401"/>
          <cell r="Q401"/>
          <cell r="R401"/>
          <cell r="S401"/>
          <cell r="T401"/>
          <cell r="U401"/>
          <cell r="V401"/>
          <cell r="W401"/>
          <cell r="X401"/>
          <cell r="Y401"/>
          <cell r="Z401"/>
          <cell r="AA401"/>
          <cell r="AB401"/>
          <cell r="AC401"/>
          <cell r="AD401"/>
          <cell r="AE401"/>
          <cell r="AF401"/>
          <cell r="AG401"/>
          <cell r="AH401"/>
          <cell r="AI401"/>
          <cell r="AJ401"/>
          <cell r="AK401"/>
          <cell r="AL401"/>
          <cell r="AM401"/>
          <cell r="AN401"/>
          <cell r="AO401"/>
          <cell r="AP401"/>
          <cell r="AQ401"/>
        </row>
        <row r="402">
          <cell r="A402">
            <v>21</v>
          </cell>
          <cell r="B402">
            <v>1</v>
          </cell>
          <cell r="C402"/>
          <cell r="D402" t="str">
            <v xml:space="preserve">Ցածր լարման բաշխիչ վահան ЩРНВ </v>
          </cell>
          <cell r="E402" t="str">
            <v>Распределительный щит низкого напряжения ЩРНВ</v>
          </cell>
          <cell r="F402" t="str">
            <v>համաձայն տեխնիկական առաջադրանքի</v>
          </cell>
          <cell r="G402" t="str">
            <v>согласно техническому заданию</v>
          </cell>
          <cell r="H402" t="str">
            <v>հատ</v>
          </cell>
          <cell r="I402" t="str">
            <v>шт.</v>
          </cell>
          <cell r="J402"/>
          <cell r="K402"/>
          <cell r="L402">
            <v>59</v>
          </cell>
          <cell r="M402"/>
          <cell r="N402"/>
          <cell r="O402"/>
          <cell r="P402" t="str">
            <v>ԱԲՀ</v>
          </cell>
          <cell r="Q402" t="str">
            <v>ОЗП</v>
          </cell>
          <cell r="R402" t="str">
            <v>ԱԲՀ</v>
          </cell>
          <cell r="S402" t="str">
            <v>ОЗП</v>
          </cell>
          <cell r="T402"/>
          <cell r="U402"/>
          <cell r="V402" t="str">
            <v>Սեպտեմբեր 2026</v>
          </cell>
          <cell r="W402" t="str">
            <v>Сентябрь 2026</v>
          </cell>
          <cell r="X402"/>
          <cell r="Y402" t="str">
            <v>Սեպտեմբեր 2026</v>
          </cell>
          <cell r="Z402" t="str">
            <v>Сентябрь 2026</v>
          </cell>
          <cell r="AA402"/>
          <cell r="AB402" t="str">
            <v>'Դեկտեմբեր 2026</v>
          </cell>
          <cell r="AC402" t="str">
            <v>Декабрь 2026</v>
          </cell>
          <cell r="AD402"/>
          <cell r="AE402"/>
          <cell r="AF402">
            <v>87495.657500000001</v>
          </cell>
          <cell r="AG402"/>
          <cell r="AH402"/>
          <cell r="AI402"/>
          <cell r="AJ402"/>
          <cell r="AK402"/>
          <cell r="AL402"/>
          <cell r="AM402"/>
          <cell r="AN402" t="str">
            <v>կ. 40</v>
          </cell>
          <cell r="AO402" t="str">
            <v>п. 40</v>
          </cell>
          <cell r="AP402"/>
          <cell r="AQ402"/>
        </row>
        <row r="403">
          <cell r="A403"/>
          <cell r="B403"/>
          <cell r="C403" t="str">
            <v>T41411675</v>
          </cell>
          <cell r="D403" t="str">
            <v>Ցածր լարման բաշխիչ վահան ЩРНВ-2-2000-16</v>
          </cell>
          <cell r="E403"/>
          <cell r="F403"/>
          <cell r="G403"/>
          <cell r="H403" t="str">
            <v>հատ</v>
          </cell>
          <cell r="I403" t="str">
            <v>шт.</v>
          </cell>
          <cell r="J403"/>
          <cell r="K403"/>
          <cell r="L403">
            <v>1</v>
          </cell>
          <cell r="M403">
            <v>3852.4814999999999</v>
          </cell>
          <cell r="N403">
            <v>3852481.5</v>
          </cell>
          <cell r="O403">
            <v>3852.4814999999999</v>
          </cell>
          <cell r="P403"/>
          <cell r="Q403"/>
          <cell r="R403"/>
          <cell r="S403"/>
          <cell r="T403"/>
          <cell r="U403"/>
          <cell r="V403" t="str">
            <v>Մարտ 2026</v>
          </cell>
          <cell r="W403" t="str">
            <v>Март 2026</v>
          </cell>
          <cell r="X403"/>
          <cell r="Y403" t="str">
            <v>Մարտ 2026</v>
          </cell>
          <cell r="Z403" t="str">
            <v>Март 2026</v>
          </cell>
          <cell r="AA403"/>
          <cell r="AB403" t="str">
            <v>Մարտ 2026</v>
          </cell>
          <cell r="AC403" t="str">
            <v>Март 2026</v>
          </cell>
          <cell r="AD403"/>
          <cell r="AE403"/>
          <cell r="AF403"/>
          <cell r="AG403"/>
          <cell r="AH403"/>
          <cell r="AI403"/>
          <cell r="AJ403"/>
          <cell r="AK403"/>
          <cell r="AL403"/>
          <cell r="AM403"/>
          <cell r="AN403"/>
          <cell r="AO403"/>
          <cell r="AP403"/>
          <cell r="AQ403" t="str">
            <v xml:space="preserve"> </v>
          </cell>
        </row>
        <row r="404">
          <cell r="A404"/>
          <cell r="B404"/>
          <cell r="C404" t="str">
            <v>T41411653</v>
          </cell>
          <cell r="D404" t="str">
            <v>Ցածր լարման բաշխիչ վահան ЩРНВ-2-1000-12</v>
          </cell>
          <cell r="E404"/>
          <cell r="F404"/>
          <cell r="G404"/>
          <cell r="H404" t="str">
            <v>հատ</v>
          </cell>
          <cell r="I404" t="str">
            <v>шт.</v>
          </cell>
          <cell r="J404">
            <v>2</v>
          </cell>
          <cell r="K404"/>
          <cell r="L404">
            <v>2</v>
          </cell>
          <cell r="M404">
            <v>3384.4110000000001</v>
          </cell>
          <cell r="N404">
            <v>3384411</v>
          </cell>
          <cell r="O404">
            <v>6768.8220000000001</v>
          </cell>
          <cell r="P404"/>
          <cell r="Q404"/>
          <cell r="R404"/>
          <cell r="S404"/>
          <cell r="T404"/>
          <cell r="U404"/>
          <cell r="V404"/>
          <cell r="W404"/>
          <cell r="X404"/>
          <cell r="Y404"/>
          <cell r="Z404"/>
          <cell r="AA404"/>
          <cell r="AB404"/>
          <cell r="AC404"/>
          <cell r="AD404"/>
          <cell r="AE404"/>
          <cell r="AF404"/>
          <cell r="AG404"/>
          <cell r="AH404"/>
          <cell r="AI404"/>
          <cell r="AJ404"/>
          <cell r="AK404"/>
          <cell r="AL404"/>
          <cell r="AM404"/>
          <cell r="AN404"/>
          <cell r="AO404"/>
          <cell r="AP404"/>
          <cell r="AQ404"/>
        </row>
        <row r="405">
          <cell r="A405"/>
          <cell r="B405"/>
          <cell r="C405" t="str">
            <v>T41411643</v>
          </cell>
          <cell r="D405" t="str">
            <v>Ցածր լարման բաշխիչ վահան ЩРНВ-1-630-12</v>
          </cell>
          <cell r="E405"/>
          <cell r="F405"/>
          <cell r="G405"/>
          <cell r="H405" t="str">
            <v>հատ</v>
          </cell>
          <cell r="I405" t="str">
            <v>шт.</v>
          </cell>
          <cell r="J405"/>
          <cell r="K405"/>
          <cell r="L405">
            <v>4</v>
          </cell>
          <cell r="M405">
            <v>3384.4110000000001</v>
          </cell>
          <cell r="N405">
            <v>3384411</v>
          </cell>
          <cell r="O405">
            <v>13537.644</v>
          </cell>
          <cell r="P405"/>
          <cell r="Q405"/>
          <cell r="R405"/>
          <cell r="S405"/>
          <cell r="T405"/>
          <cell r="U405"/>
          <cell r="V405"/>
          <cell r="W405"/>
          <cell r="X405"/>
          <cell r="Y405"/>
          <cell r="Z405"/>
          <cell r="AA405"/>
          <cell r="AB405"/>
          <cell r="AC405"/>
          <cell r="AD405"/>
          <cell r="AE405"/>
          <cell r="AF405"/>
          <cell r="AG405"/>
          <cell r="AH405"/>
          <cell r="AI405"/>
          <cell r="AJ405"/>
          <cell r="AK405"/>
          <cell r="AL405"/>
          <cell r="AM405"/>
          <cell r="AN405"/>
          <cell r="AO405"/>
          <cell r="AP405"/>
          <cell r="AQ405"/>
        </row>
        <row r="406">
          <cell r="A406"/>
          <cell r="B406"/>
          <cell r="C406" t="str">
            <v>T41411647</v>
          </cell>
          <cell r="D406" t="str">
            <v>Ցածր լարման բաշխիչ վահան ЩРНВ-1-630-16</v>
          </cell>
          <cell r="E406"/>
          <cell r="F406"/>
          <cell r="G406"/>
          <cell r="H406" t="str">
            <v>հատ</v>
          </cell>
          <cell r="I406" t="str">
            <v>шт.</v>
          </cell>
          <cell r="J406"/>
          <cell r="K406"/>
          <cell r="L406">
            <v>5</v>
          </cell>
          <cell r="M406">
            <v>3852.4814000000001</v>
          </cell>
          <cell r="N406">
            <v>3852481.4</v>
          </cell>
          <cell r="O406">
            <v>19262.406999999999</v>
          </cell>
          <cell r="P406"/>
          <cell r="Q406"/>
          <cell r="R406"/>
          <cell r="S406"/>
          <cell r="T406"/>
          <cell r="U406"/>
          <cell r="V406"/>
          <cell r="W406"/>
          <cell r="X406"/>
          <cell r="Y406"/>
          <cell r="Z406"/>
          <cell r="AA406"/>
          <cell r="AB406"/>
          <cell r="AC406"/>
          <cell r="AD406"/>
          <cell r="AE406"/>
          <cell r="AF406"/>
          <cell r="AG406"/>
          <cell r="AH406"/>
          <cell r="AI406"/>
          <cell r="AJ406"/>
          <cell r="AK406"/>
          <cell r="AL406"/>
          <cell r="AM406"/>
          <cell r="AN406"/>
          <cell r="AO406"/>
          <cell r="AP406"/>
          <cell r="AQ406"/>
        </row>
        <row r="407">
          <cell r="A407"/>
          <cell r="B407"/>
          <cell r="C407" t="str">
            <v>T41411649</v>
          </cell>
          <cell r="D407" t="str">
            <v>Ցածր լարման բաշխիչ վահան ЩРНВ-1-1000-8</v>
          </cell>
          <cell r="E407"/>
          <cell r="F407"/>
          <cell r="G407"/>
          <cell r="H407" t="str">
            <v>հատ</v>
          </cell>
          <cell r="I407" t="str">
            <v>шт.</v>
          </cell>
          <cell r="J407"/>
          <cell r="K407"/>
          <cell r="L407">
            <v>1</v>
          </cell>
          <cell r="M407">
            <v>2719.1840000000002</v>
          </cell>
          <cell r="N407">
            <v>2719184</v>
          </cell>
          <cell r="O407">
            <v>2719.1840000000002</v>
          </cell>
          <cell r="P407"/>
          <cell r="Q407"/>
          <cell r="R407"/>
          <cell r="S407"/>
          <cell r="T407"/>
          <cell r="U407"/>
          <cell r="V407"/>
          <cell r="W407"/>
          <cell r="X407"/>
          <cell r="Y407"/>
          <cell r="Z407"/>
          <cell r="AA407"/>
          <cell r="AB407"/>
          <cell r="AC407"/>
          <cell r="AD407"/>
          <cell r="AE407"/>
          <cell r="AF407"/>
          <cell r="AG407"/>
          <cell r="AH407"/>
          <cell r="AI407"/>
          <cell r="AJ407"/>
          <cell r="AK407"/>
          <cell r="AL407"/>
          <cell r="AM407"/>
          <cell r="AN407"/>
          <cell r="AO407"/>
          <cell r="AP407"/>
          <cell r="AQ407"/>
        </row>
        <row r="408">
          <cell r="A408"/>
          <cell r="B408"/>
          <cell r="C408" t="str">
            <v>T41411652</v>
          </cell>
          <cell r="D408" t="str">
            <v>Ցածր լարման բաշխիչ վահան ЩРНВ-1-1000-12</v>
          </cell>
          <cell r="E408"/>
          <cell r="F408"/>
          <cell r="G408"/>
          <cell r="H408" t="str">
            <v>հատ</v>
          </cell>
          <cell r="I408" t="str">
            <v>шт.</v>
          </cell>
          <cell r="J408"/>
          <cell r="K408"/>
          <cell r="L408">
            <v>3</v>
          </cell>
          <cell r="M408">
            <v>3384.4110000000001</v>
          </cell>
          <cell r="N408">
            <v>3384411</v>
          </cell>
          <cell r="O408">
            <v>10153.233</v>
          </cell>
          <cell r="P408"/>
          <cell r="Q408"/>
          <cell r="R408"/>
          <cell r="S408"/>
          <cell r="T408"/>
          <cell r="U408"/>
          <cell r="V408"/>
          <cell r="W408"/>
          <cell r="X408"/>
          <cell r="Y408"/>
          <cell r="Z408"/>
          <cell r="AA408"/>
          <cell r="AB408"/>
          <cell r="AC408"/>
          <cell r="AD408"/>
          <cell r="AE408"/>
          <cell r="AF408"/>
          <cell r="AG408"/>
          <cell r="AH408"/>
          <cell r="AI408"/>
          <cell r="AJ408"/>
          <cell r="AK408"/>
          <cell r="AL408"/>
          <cell r="AM408"/>
          <cell r="AN408"/>
          <cell r="AO408"/>
          <cell r="AP408"/>
          <cell r="AQ408"/>
        </row>
        <row r="409">
          <cell r="A409"/>
          <cell r="B409"/>
          <cell r="C409" t="str">
            <v>T41411657</v>
          </cell>
          <cell r="D409" t="str">
            <v>Ցածր լարման բաշխիչ վահան ЩРНВ-2-1000-16</v>
          </cell>
          <cell r="E409"/>
          <cell r="F409"/>
          <cell r="G409"/>
          <cell r="H409" t="str">
            <v>հատ</v>
          </cell>
          <cell r="I409" t="str">
            <v>шт.</v>
          </cell>
          <cell r="J409">
            <v>1</v>
          </cell>
          <cell r="K409"/>
          <cell r="L409">
            <v>4</v>
          </cell>
          <cell r="M409">
            <v>3852.4810000000002</v>
          </cell>
          <cell r="N409">
            <v>3852481</v>
          </cell>
          <cell r="O409">
            <v>15409.924000000001</v>
          </cell>
          <cell r="P409"/>
          <cell r="Q409"/>
          <cell r="R409"/>
          <cell r="S409"/>
          <cell r="T409"/>
          <cell r="U409"/>
          <cell r="V409"/>
          <cell r="W409"/>
          <cell r="X409"/>
          <cell r="Y409"/>
          <cell r="Z409"/>
          <cell r="AA409"/>
          <cell r="AB409"/>
          <cell r="AC409"/>
          <cell r="AD409"/>
          <cell r="AE409"/>
          <cell r="AF409"/>
          <cell r="AG409"/>
          <cell r="AH409"/>
          <cell r="AI409"/>
          <cell r="AJ409"/>
          <cell r="AK409"/>
          <cell r="AL409"/>
          <cell r="AM409"/>
          <cell r="AN409"/>
          <cell r="AO409"/>
          <cell r="AP409"/>
          <cell r="AQ409"/>
        </row>
        <row r="410">
          <cell r="A410"/>
          <cell r="B410"/>
          <cell r="C410" t="str">
            <v>T41411656</v>
          </cell>
          <cell r="D410" t="str">
            <v>Ցածր լարման բաշխիչ վահան ЩРНВ-1-1000-16</v>
          </cell>
          <cell r="E410"/>
          <cell r="F410"/>
          <cell r="G410"/>
          <cell r="H410" t="str">
            <v>հատ</v>
          </cell>
          <cell r="I410" t="str">
            <v>шт.</v>
          </cell>
          <cell r="J410">
            <v>2</v>
          </cell>
          <cell r="K410"/>
          <cell r="L410">
            <v>2</v>
          </cell>
          <cell r="M410">
            <v>3852.4810000000002</v>
          </cell>
          <cell r="N410">
            <v>3852481</v>
          </cell>
          <cell r="O410">
            <v>7704.9620000000004</v>
          </cell>
          <cell r="P410"/>
          <cell r="Q410"/>
          <cell r="R410"/>
          <cell r="S410"/>
          <cell r="T410"/>
          <cell r="U410"/>
          <cell r="V410"/>
          <cell r="W410"/>
          <cell r="X410"/>
          <cell r="Y410"/>
          <cell r="Z410"/>
          <cell r="AA410"/>
          <cell r="AB410"/>
          <cell r="AC410"/>
          <cell r="AD410"/>
          <cell r="AE410"/>
          <cell r="AF410"/>
          <cell r="AG410"/>
          <cell r="AH410"/>
          <cell r="AI410"/>
          <cell r="AJ410"/>
          <cell r="AK410"/>
          <cell r="AL410"/>
          <cell r="AM410"/>
          <cell r="AN410"/>
          <cell r="AO410"/>
          <cell r="AP410"/>
          <cell r="AQ410"/>
        </row>
        <row r="411">
          <cell r="A411"/>
          <cell r="B411"/>
          <cell r="C411" t="str">
            <v>T47110671</v>
          </cell>
          <cell r="D411" t="str">
            <v>Ցածր լարման պահուստային ավտոմատ միացման վահան  ՊԱՄ-250</v>
          </cell>
          <cell r="E411"/>
          <cell r="F411"/>
          <cell r="G411"/>
          <cell r="H411" t="str">
            <v>հատ</v>
          </cell>
          <cell r="I411" t="str">
            <v>шт.</v>
          </cell>
          <cell r="J411"/>
          <cell r="K411"/>
          <cell r="L411">
            <v>1</v>
          </cell>
          <cell r="M411">
            <v>437</v>
          </cell>
          <cell r="N411">
            <v>437000</v>
          </cell>
          <cell r="O411">
            <v>437</v>
          </cell>
          <cell r="P411"/>
          <cell r="Q411"/>
          <cell r="R411"/>
          <cell r="S411"/>
          <cell r="T411"/>
          <cell r="U411"/>
          <cell r="V411"/>
          <cell r="W411"/>
          <cell r="X411"/>
          <cell r="Y411"/>
          <cell r="Z411"/>
          <cell r="AA411"/>
          <cell r="AB411"/>
          <cell r="AC411"/>
          <cell r="AD411"/>
          <cell r="AE411"/>
          <cell r="AF411"/>
          <cell r="AG411"/>
          <cell r="AH411"/>
          <cell r="AI411"/>
          <cell r="AJ411"/>
          <cell r="AK411"/>
          <cell r="AL411"/>
          <cell r="AM411"/>
          <cell r="AN411"/>
          <cell r="AO411"/>
          <cell r="AP411"/>
          <cell r="AQ411"/>
        </row>
        <row r="412">
          <cell r="A412"/>
          <cell r="B412"/>
          <cell r="C412" t="str">
            <v>T47110670</v>
          </cell>
          <cell r="D412" t="str">
            <v>Ցածր լարման պահուստային ավտոմատ միացման վահան  ՊԱՄ-200</v>
          </cell>
          <cell r="E412"/>
          <cell r="F412"/>
          <cell r="G412"/>
          <cell r="H412" t="str">
            <v>հատ</v>
          </cell>
          <cell r="I412" t="str">
            <v>шт.</v>
          </cell>
          <cell r="J412"/>
          <cell r="K412"/>
          <cell r="L412">
            <v>1</v>
          </cell>
          <cell r="M412">
            <v>350</v>
          </cell>
          <cell r="N412">
            <v>350000</v>
          </cell>
          <cell r="O412">
            <v>350</v>
          </cell>
          <cell r="P412"/>
          <cell r="Q412"/>
          <cell r="R412"/>
          <cell r="S412"/>
          <cell r="T412"/>
          <cell r="U412"/>
          <cell r="V412"/>
          <cell r="W412"/>
          <cell r="X412"/>
          <cell r="Y412"/>
          <cell r="Z412"/>
          <cell r="AA412"/>
          <cell r="AB412"/>
          <cell r="AC412"/>
          <cell r="AD412"/>
          <cell r="AE412"/>
          <cell r="AF412"/>
          <cell r="AG412"/>
          <cell r="AH412"/>
          <cell r="AI412"/>
          <cell r="AJ412"/>
          <cell r="AK412"/>
          <cell r="AL412"/>
          <cell r="AM412"/>
          <cell r="AN412"/>
          <cell r="AO412"/>
          <cell r="AP412"/>
          <cell r="AQ412"/>
        </row>
        <row r="413">
          <cell r="A413"/>
          <cell r="B413"/>
          <cell r="C413" t="str">
            <v>T47110669</v>
          </cell>
          <cell r="D413" t="str">
            <v>Ցածր լարման պահուստային ավտոմատ միացման վահան  ՊԱՄ-160</v>
          </cell>
          <cell r="E413"/>
          <cell r="F413"/>
          <cell r="G413"/>
          <cell r="H413" t="str">
            <v>հատ</v>
          </cell>
          <cell r="I413" t="str">
            <v>шт.</v>
          </cell>
          <cell r="J413"/>
          <cell r="K413"/>
          <cell r="L413">
            <v>5</v>
          </cell>
          <cell r="M413">
            <v>320</v>
          </cell>
          <cell r="N413">
            <v>320000</v>
          </cell>
          <cell r="O413">
            <v>1600</v>
          </cell>
          <cell r="P413"/>
          <cell r="Q413"/>
          <cell r="R413"/>
          <cell r="S413"/>
          <cell r="T413"/>
          <cell r="U413"/>
          <cell r="V413"/>
          <cell r="W413"/>
          <cell r="X413"/>
          <cell r="Y413"/>
          <cell r="Z413"/>
          <cell r="AA413"/>
          <cell r="AB413"/>
          <cell r="AC413"/>
          <cell r="AD413"/>
          <cell r="AE413"/>
          <cell r="AF413"/>
          <cell r="AG413"/>
          <cell r="AH413"/>
          <cell r="AI413"/>
          <cell r="AJ413"/>
          <cell r="AK413"/>
          <cell r="AL413"/>
          <cell r="AM413"/>
          <cell r="AN413"/>
          <cell r="AO413"/>
          <cell r="AP413"/>
          <cell r="AQ413"/>
        </row>
        <row r="414">
          <cell r="A414"/>
          <cell r="B414"/>
          <cell r="C414" t="str">
            <v>T47110667</v>
          </cell>
          <cell r="D414" t="str">
            <v>Ցածր լարման պահուստային ավտոմատ միացման վահան  ՊԱՄ-100</v>
          </cell>
          <cell r="E414"/>
          <cell r="F414"/>
          <cell r="G414"/>
          <cell r="H414" t="str">
            <v>հատ</v>
          </cell>
          <cell r="I414" t="str">
            <v>шт.</v>
          </cell>
          <cell r="J414"/>
          <cell r="K414"/>
          <cell r="L414">
            <v>4</v>
          </cell>
          <cell r="M414">
            <v>294</v>
          </cell>
          <cell r="N414">
            <v>294000</v>
          </cell>
          <cell r="O414">
            <v>1176</v>
          </cell>
          <cell r="P414"/>
          <cell r="Q414"/>
          <cell r="R414"/>
          <cell r="S414"/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F414"/>
          <cell r="AG414"/>
          <cell r="AH414"/>
          <cell r="AI414"/>
          <cell r="AJ414"/>
          <cell r="AK414"/>
          <cell r="AL414"/>
          <cell r="AM414"/>
          <cell r="AN414"/>
          <cell r="AO414"/>
          <cell r="AP414"/>
          <cell r="AQ414"/>
        </row>
        <row r="415">
          <cell r="A415"/>
          <cell r="B415"/>
          <cell r="C415" t="str">
            <v>T47110666</v>
          </cell>
          <cell r="D415" t="str">
            <v>Ցածր լարման պահուստային ավտոմատ միացման վահան  ՊԱՄ-80</v>
          </cell>
          <cell r="E415"/>
          <cell r="F415"/>
          <cell r="G415"/>
          <cell r="H415" t="str">
            <v>հատ</v>
          </cell>
          <cell r="I415" t="str">
            <v>шт.</v>
          </cell>
          <cell r="J415"/>
          <cell r="K415"/>
          <cell r="L415">
            <v>8</v>
          </cell>
          <cell r="M415">
            <v>233</v>
          </cell>
          <cell r="N415">
            <v>233000</v>
          </cell>
          <cell r="O415">
            <v>1864</v>
          </cell>
          <cell r="P415"/>
          <cell r="Q415"/>
          <cell r="R415"/>
          <cell r="S415"/>
          <cell r="T415"/>
          <cell r="U415"/>
          <cell r="V415"/>
          <cell r="W415"/>
          <cell r="X415"/>
          <cell r="Y415"/>
          <cell r="Z415"/>
          <cell r="AA415"/>
          <cell r="AB415"/>
          <cell r="AC415"/>
          <cell r="AD415"/>
          <cell r="AE415"/>
          <cell r="AF415"/>
          <cell r="AG415"/>
          <cell r="AH415"/>
          <cell r="AI415"/>
          <cell r="AJ415"/>
          <cell r="AK415"/>
          <cell r="AL415"/>
          <cell r="AM415"/>
          <cell r="AN415"/>
          <cell r="AO415"/>
          <cell r="AP415"/>
          <cell r="AQ415"/>
        </row>
        <row r="416">
          <cell r="A416"/>
          <cell r="B416"/>
          <cell r="C416" t="str">
            <v>T47110665</v>
          </cell>
          <cell r="D416" t="str">
            <v>Ցածր լարման պահուստային ավտոմատ միացման վահան  ՊԱՄ-63</v>
          </cell>
          <cell r="E416"/>
          <cell r="F416"/>
          <cell r="G416"/>
          <cell r="H416" t="str">
            <v>հատ</v>
          </cell>
          <cell r="I416" t="str">
            <v>шт.</v>
          </cell>
          <cell r="J416"/>
          <cell r="K416"/>
          <cell r="L416">
            <v>2</v>
          </cell>
          <cell r="M416">
            <v>220</v>
          </cell>
          <cell r="N416">
            <v>220000</v>
          </cell>
          <cell r="O416">
            <v>440</v>
          </cell>
          <cell r="P416"/>
          <cell r="Q416"/>
          <cell r="R416"/>
          <cell r="S416"/>
          <cell r="T416"/>
          <cell r="U416"/>
          <cell r="V416"/>
          <cell r="W416"/>
          <cell r="X416"/>
          <cell r="Y416"/>
          <cell r="Z416"/>
          <cell r="AA416"/>
          <cell r="AB416"/>
          <cell r="AC416"/>
          <cell r="AD416"/>
          <cell r="AE416"/>
          <cell r="AF416"/>
          <cell r="AG416"/>
          <cell r="AH416"/>
          <cell r="AI416"/>
          <cell r="AJ416"/>
          <cell r="AK416"/>
          <cell r="AL416"/>
          <cell r="AM416"/>
          <cell r="AN416"/>
          <cell r="AO416"/>
          <cell r="AP416"/>
          <cell r="AQ416"/>
        </row>
        <row r="417">
          <cell r="A417"/>
          <cell r="B417"/>
          <cell r="C417" t="str">
            <v>T47110663</v>
          </cell>
          <cell r="D417" t="str">
            <v>Ցածր լարման պահուստային ավտոմատ միացման վահան ՊԱՄ-40</v>
          </cell>
          <cell r="E417"/>
          <cell r="F417"/>
          <cell r="G417"/>
          <cell r="H417" t="str">
            <v>հատ</v>
          </cell>
          <cell r="I417" t="str">
            <v>шт.</v>
          </cell>
          <cell r="J417"/>
          <cell r="K417"/>
          <cell r="L417">
            <v>6</v>
          </cell>
          <cell r="M417">
            <v>200</v>
          </cell>
          <cell r="N417">
            <v>200000</v>
          </cell>
          <cell r="O417">
            <v>1200</v>
          </cell>
          <cell r="P417"/>
          <cell r="Q417"/>
          <cell r="R417"/>
          <cell r="S417"/>
          <cell r="T417"/>
          <cell r="U417"/>
          <cell r="V417"/>
          <cell r="W417"/>
          <cell r="X417"/>
          <cell r="Y417"/>
          <cell r="Z417"/>
          <cell r="AA417"/>
          <cell r="AB417"/>
          <cell r="AC417"/>
          <cell r="AD417"/>
          <cell r="AE417"/>
          <cell r="AF417"/>
          <cell r="AG417"/>
          <cell r="AH417"/>
          <cell r="AI417"/>
          <cell r="AJ417"/>
          <cell r="AK417"/>
          <cell r="AL417"/>
          <cell r="AM417"/>
          <cell r="AN417"/>
          <cell r="AO417"/>
          <cell r="AP417"/>
          <cell r="AQ417"/>
        </row>
        <row r="418">
          <cell r="A418"/>
          <cell r="B418"/>
          <cell r="C418" t="str">
            <v>T47110662</v>
          </cell>
          <cell r="D418" t="str">
            <v>Ցածր լարման պահուստային ավտոմատ միացման վահան  ՊԱՄ-32</v>
          </cell>
          <cell r="E418"/>
          <cell r="F418"/>
          <cell r="G418"/>
          <cell r="H418" t="str">
            <v>հատ</v>
          </cell>
          <cell r="I418" t="str">
            <v>шт.</v>
          </cell>
          <cell r="J418"/>
          <cell r="K418"/>
          <cell r="L418">
            <v>1</v>
          </cell>
          <cell r="M418">
            <v>200</v>
          </cell>
          <cell r="N418">
            <v>200000</v>
          </cell>
          <cell r="O418">
            <v>200</v>
          </cell>
          <cell r="P418"/>
          <cell r="Q418"/>
          <cell r="R418"/>
          <cell r="S418"/>
          <cell r="T418"/>
          <cell r="U418"/>
          <cell r="V418"/>
          <cell r="W418"/>
          <cell r="X418"/>
          <cell r="Y418"/>
          <cell r="Z418"/>
          <cell r="AA418"/>
          <cell r="AB418"/>
          <cell r="AC418"/>
          <cell r="AD418"/>
          <cell r="AE418"/>
          <cell r="AF418"/>
          <cell r="AG418"/>
          <cell r="AH418"/>
          <cell r="AI418"/>
          <cell r="AJ418"/>
          <cell r="AK418"/>
          <cell r="AL418"/>
          <cell r="AM418"/>
          <cell r="AN418"/>
          <cell r="AO418"/>
          <cell r="AP418"/>
          <cell r="AQ418"/>
        </row>
        <row r="419">
          <cell r="A419"/>
          <cell r="B419"/>
          <cell r="C419" t="str">
            <v>T47110661</v>
          </cell>
          <cell r="D419" t="str">
            <v>Ցածր լարման պահուստային ավտոմատ միացման վահան ՊԱՄ-25</v>
          </cell>
          <cell r="E419"/>
          <cell r="F419"/>
          <cell r="G419"/>
          <cell r="H419" t="str">
            <v>հատ</v>
          </cell>
          <cell r="I419" t="str">
            <v>шт.</v>
          </cell>
          <cell r="J419"/>
          <cell r="K419"/>
          <cell r="L419">
            <v>2</v>
          </cell>
          <cell r="M419">
            <v>200</v>
          </cell>
          <cell r="N419">
            <v>200000</v>
          </cell>
          <cell r="O419">
            <v>400</v>
          </cell>
          <cell r="P419"/>
          <cell r="Q419"/>
          <cell r="R419"/>
          <cell r="S419"/>
          <cell r="T419"/>
          <cell r="U419"/>
          <cell r="V419"/>
          <cell r="W419"/>
          <cell r="X419"/>
          <cell r="Y419"/>
          <cell r="Z419"/>
          <cell r="AA419"/>
          <cell r="AB419"/>
          <cell r="AC419"/>
          <cell r="AD419"/>
          <cell r="AE419"/>
          <cell r="AF419"/>
          <cell r="AG419"/>
          <cell r="AH419"/>
          <cell r="AI419"/>
          <cell r="AJ419"/>
          <cell r="AK419"/>
          <cell r="AL419"/>
          <cell r="AM419"/>
          <cell r="AN419"/>
          <cell r="AO419"/>
          <cell r="AP419"/>
          <cell r="AQ419"/>
        </row>
        <row r="420">
          <cell r="A420"/>
          <cell r="B420"/>
          <cell r="C420" t="str">
            <v>T47110659</v>
          </cell>
          <cell r="D420" t="str">
            <v xml:space="preserve">  Ցածր լարման պահուստային ավտոմատ միացման վահան ՊԱՄ-5Ա</v>
          </cell>
          <cell r="E420"/>
          <cell r="F420"/>
          <cell r="G420"/>
          <cell r="H420" t="str">
            <v>հատ</v>
          </cell>
          <cell r="I420" t="str">
            <v>шт.</v>
          </cell>
          <cell r="J420"/>
          <cell r="K420"/>
          <cell r="L420">
            <v>7</v>
          </cell>
          <cell r="M420">
            <v>60</v>
          </cell>
          <cell r="N420">
            <v>60000</v>
          </cell>
          <cell r="O420">
            <v>420</v>
          </cell>
          <cell r="P420"/>
          <cell r="Q420"/>
          <cell r="R420"/>
          <cell r="S420"/>
          <cell r="T420"/>
          <cell r="U420"/>
          <cell r="V420"/>
          <cell r="W420"/>
          <cell r="X420"/>
          <cell r="Y420"/>
          <cell r="Z420"/>
          <cell r="AA420"/>
          <cell r="AB420"/>
          <cell r="AC420"/>
          <cell r="AD420"/>
          <cell r="AE420"/>
          <cell r="AF420"/>
          <cell r="AG420"/>
          <cell r="AH420"/>
          <cell r="AI420"/>
          <cell r="AJ420"/>
          <cell r="AK420"/>
          <cell r="AL420"/>
          <cell r="AM420"/>
          <cell r="AN420"/>
          <cell r="AO420"/>
          <cell r="AP420"/>
          <cell r="AQ420" t="str">
            <v xml:space="preserve"> </v>
          </cell>
        </row>
        <row r="421">
          <cell r="A421">
            <v>22</v>
          </cell>
          <cell r="B421">
            <v>1</v>
          </cell>
          <cell r="C421"/>
          <cell r="D421" t="str">
            <v>Բաշխիչ պանելներ ЩО</v>
          </cell>
          <cell r="E421" t="str">
            <v>Распределительные панели ЩО</v>
          </cell>
          <cell r="F421" t="str">
            <v>համաձայն տեխնիկական առաջադրանքի</v>
          </cell>
          <cell r="G421" t="str">
            <v>согласно техническому заданию</v>
          </cell>
          <cell r="H421" t="str">
            <v>հատ</v>
          </cell>
          <cell r="I421" t="str">
            <v>шт.</v>
          </cell>
          <cell r="J421"/>
          <cell r="K421"/>
          <cell r="L421">
            <v>23</v>
          </cell>
          <cell r="M421"/>
          <cell r="N421"/>
          <cell r="O421"/>
          <cell r="P421" t="str">
            <v>ԳԸՇ</v>
          </cell>
          <cell r="Q421" t="str">
            <v>РЗП</v>
          </cell>
          <cell r="R421" t="str">
            <v>ԳԸՇ</v>
          </cell>
          <cell r="S421" t="str">
            <v>РЗП</v>
          </cell>
          <cell r="T421"/>
          <cell r="U421"/>
          <cell r="V421" t="str">
            <v>Հունիս 2026</v>
          </cell>
          <cell r="W421" t="str">
            <v>Июнь 2026</v>
          </cell>
          <cell r="X421"/>
          <cell r="Y421" t="str">
            <v>Սեպտեմբեր 2026</v>
          </cell>
          <cell r="Z421" t="str">
            <v>Сентябрь 2026</v>
          </cell>
          <cell r="AA421"/>
          <cell r="AB421" t="str">
            <v>Դեկտեմբեր 2026</v>
          </cell>
          <cell r="AC421" t="str">
            <v>Декабрь 2026</v>
          </cell>
          <cell r="AD421"/>
          <cell r="AE421"/>
          <cell r="AF421">
            <v>94950.909520000001</v>
          </cell>
          <cell r="AG421"/>
          <cell r="AH421"/>
          <cell r="AI421"/>
          <cell r="AJ421"/>
          <cell r="AK421"/>
          <cell r="AL421"/>
          <cell r="AM421" t="str">
            <v xml:space="preserve"> </v>
          </cell>
          <cell r="AN421" t="str">
            <v>կ. 40</v>
          </cell>
          <cell r="AO421" t="str">
            <v>п. 40</v>
          </cell>
          <cell r="AP421"/>
          <cell r="AQ421" t="str">
            <v xml:space="preserve"> </v>
          </cell>
        </row>
        <row r="422">
          <cell r="A422"/>
          <cell r="B422"/>
          <cell r="C422" t="str">
            <v>T41411209</v>
          </cell>
          <cell r="D422" t="str">
            <v xml:space="preserve"> 0,4կՎ կողաճակատային պանել  ЩО-70-1-95УЗ</v>
          </cell>
          <cell r="E422"/>
          <cell r="F422"/>
          <cell r="G422"/>
          <cell r="H422" t="str">
            <v>հատ</v>
          </cell>
          <cell r="I422" t="str">
            <v>шт.</v>
          </cell>
          <cell r="J422"/>
          <cell r="K422"/>
          <cell r="L422">
            <v>7</v>
          </cell>
          <cell r="M422">
            <v>30.962959999999999</v>
          </cell>
          <cell r="N422">
            <v>30962.959999999999</v>
          </cell>
          <cell r="O422">
            <v>216.74071999999998</v>
          </cell>
          <cell r="P422"/>
          <cell r="Q422"/>
          <cell r="R422"/>
          <cell r="S422"/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F422"/>
          <cell r="AG422"/>
          <cell r="AH422"/>
          <cell r="AI422"/>
          <cell r="AJ422"/>
          <cell r="AK422"/>
          <cell r="AL422"/>
          <cell r="AM422"/>
          <cell r="AN422"/>
          <cell r="AO422"/>
          <cell r="AP422"/>
          <cell r="AQ422" t="str">
            <v xml:space="preserve"> </v>
          </cell>
        </row>
        <row r="423">
          <cell r="A423"/>
          <cell r="B423"/>
          <cell r="C423" t="str">
            <v>T41410714</v>
          </cell>
          <cell r="D423" t="str">
            <v>Բաշխիչ պանելներ ЩО-70-2-05У3</v>
          </cell>
          <cell r="E423"/>
          <cell r="F423"/>
          <cell r="G423"/>
          <cell r="H423" t="str">
            <v>հատ</v>
          </cell>
          <cell r="I423" t="str">
            <v>шт.</v>
          </cell>
          <cell r="J423"/>
          <cell r="K423"/>
          <cell r="L423">
            <v>1</v>
          </cell>
          <cell r="M423">
            <v>780</v>
          </cell>
          <cell r="N423">
            <v>780000</v>
          </cell>
          <cell r="O423">
            <v>780</v>
          </cell>
          <cell r="P423"/>
          <cell r="Q423"/>
          <cell r="R423"/>
          <cell r="S423"/>
          <cell r="T423"/>
          <cell r="U423"/>
          <cell r="V423"/>
          <cell r="W423"/>
          <cell r="X423"/>
          <cell r="Y423"/>
          <cell r="Z423"/>
          <cell r="AA423"/>
          <cell r="AB423"/>
          <cell r="AC423"/>
          <cell r="AD423"/>
          <cell r="AE423"/>
          <cell r="AF423"/>
          <cell r="AG423"/>
          <cell r="AH423"/>
          <cell r="AI423"/>
          <cell r="AJ423"/>
          <cell r="AK423"/>
          <cell r="AL423"/>
          <cell r="AM423"/>
          <cell r="AN423"/>
          <cell r="AO423"/>
          <cell r="AP423"/>
          <cell r="AQ423"/>
        </row>
        <row r="424">
          <cell r="A424"/>
          <cell r="B424"/>
          <cell r="C424" t="str">
            <v>T41411502</v>
          </cell>
          <cell r="D424" t="str">
            <v xml:space="preserve">0.4 կՎ գծային պանել ЩО90-1109У3 </v>
          </cell>
          <cell r="E424"/>
          <cell r="F424"/>
          <cell r="G424"/>
          <cell r="H424" t="str">
            <v>հատ</v>
          </cell>
          <cell r="I424" t="str">
            <v>шт.</v>
          </cell>
          <cell r="J424"/>
          <cell r="K424"/>
          <cell r="L424">
            <v>1</v>
          </cell>
          <cell r="M424">
            <v>1800</v>
          </cell>
          <cell r="N424">
            <v>1800000</v>
          </cell>
          <cell r="O424">
            <v>1800</v>
          </cell>
          <cell r="P424"/>
          <cell r="Q424"/>
          <cell r="R424"/>
          <cell r="S424"/>
          <cell r="T424"/>
          <cell r="U424"/>
          <cell r="V424"/>
          <cell r="W424"/>
          <cell r="X424"/>
          <cell r="Y424"/>
          <cell r="Z424"/>
          <cell r="AA424"/>
          <cell r="AB424"/>
          <cell r="AC424"/>
          <cell r="AD424"/>
          <cell r="AE424"/>
          <cell r="AF424"/>
          <cell r="AG424"/>
          <cell r="AH424"/>
          <cell r="AI424"/>
          <cell r="AJ424"/>
          <cell r="AK424"/>
          <cell r="AL424"/>
          <cell r="AM424"/>
          <cell r="AN424"/>
          <cell r="AO424"/>
          <cell r="AP424"/>
          <cell r="AQ424"/>
        </row>
        <row r="425">
          <cell r="A425"/>
          <cell r="B425"/>
          <cell r="C425" t="str">
            <v>T41410801</v>
          </cell>
          <cell r="D425" t="str">
            <v>Բաշխիչ պանելներ մուտքային հոսանահատիչներով և ապահովիչներով, ՇՉՕ 70 -1-30</v>
          </cell>
          <cell r="E425"/>
          <cell r="F425"/>
          <cell r="G425"/>
          <cell r="H425" t="str">
            <v>հատ</v>
          </cell>
          <cell r="I425" t="str">
            <v>шт.</v>
          </cell>
          <cell r="J425"/>
          <cell r="K425"/>
          <cell r="L425">
            <v>1</v>
          </cell>
          <cell r="M425">
            <v>700</v>
          </cell>
          <cell r="N425">
            <v>700000</v>
          </cell>
          <cell r="O425">
            <v>700</v>
          </cell>
          <cell r="P425"/>
          <cell r="Q425"/>
          <cell r="R425"/>
          <cell r="S425"/>
          <cell r="T425"/>
          <cell r="U425"/>
          <cell r="V425"/>
          <cell r="W425"/>
          <cell r="X425"/>
          <cell r="Y425"/>
          <cell r="Z425"/>
          <cell r="AA425"/>
          <cell r="AB425"/>
          <cell r="AC425"/>
          <cell r="AD425"/>
          <cell r="AE425"/>
          <cell r="AF425"/>
          <cell r="AG425"/>
          <cell r="AH425"/>
          <cell r="AI425"/>
          <cell r="AJ425"/>
          <cell r="AK425"/>
          <cell r="AL425"/>
          <cell r="AM425"/>
          <cell r="AN425"/>
          <cell r="AO425"/>
          <cell r="AP425"/>
          <cell r="AQ425"/>
        </row>
        <row r="426">
          <cell r="A426"/>
          <cell r="B426"/>
          <cell r="C426" t="str">
            <v>T41411101</v>
          </cell>
          <cell r="D426" t="str">
            <v>Բաշխիչ պանելներ մուտքային Ա, ԱՎՄ տիպի ավտոմատներով, ՇՉՕ 70-1-34</v>
          </cell>
          <cell r="E426"/>
          <cell r="F426"/>
          <cell r="G426"/>
          <cell r="H426" t="str">
            <v>հատ</v>
          </cell>
          <cell r="I426" t="str">
            <v>шт.</v>
          </cell>
          <cell r="J426"/>
          <cell r="K426"/>
          <cell r="L426">
            <v>2</v>
          </cell>
          <cell r="M426">
            <v>1400</v>
          </cell>
          <cell r="N426">
            <v>1400000</v>
          </cell>
          <cell r="O426">
            <v>2800</v>
          </cell>
          <cell r="P426"/>
          <cell r="Q426"/>
          <cell r="R426"/>
          <cell r="S426"/>
          <cell r="T426"/>
          <cell r="U426"/>
          <cell r="V426"/>
          <cell r="W426"/>
          <cell r="X426"/>
          <cell r="Y426"/>
          <cell r="Z426"/>
          <cell r="AA426"/>
          <cell r="AB426"/>
          <cell r="AC426"/>
          <cell r="AD426"/>
          <cell r="AE426"/>
          <cell r="AF426"/>
          <cell r="AG426"/>
          <cell r="AH426"/>
          <cell r="AI426"/>
          <cell r="AJ426"/>
          <cell r="AK426"/>
          <cell r="AL426"/>
          <cell r="AM426"/>
          <cell r="AN426"/>
          <cell r="AO426"/>
          <cell r="AP426"/>
          <cell r="AQ426"/>
        </row>
        <row r="427">
          <cell r="A427"/>
          <cell r="B427"/>
          <cell r="C427" t="str">
            <v>T41410740</v>
          </cell>
          <cell r="D427" t="str">
            <v>Բաշխիչ պանելներ ЩО-70-2-30У3</v>
          </cell>
          <cell r="E427"/>
          <cell r="F427"/>
          <cell r="G427"/>
          <cell r="H427" t="str">
            <v>հատ</v>
          </cell>
          <cell r="I427" t="str">
            <v>шт.</v>
          </cell>
          <cell r="J427"/>
          <cell r="K427"/>
          <cell r="L427">
            <v>1</v>
          </cell>
          <cell r="M427">
            <v>813</v>
          </cell>
          <cell r="N427">
            <v>813000</v>
          </cell>
          <cell r="O427">
            <v>813</v>
          </cell>
          <cell r="P427"/>
          <cell r="Q427"/>
          <cell r="R427"/>
          <cell r="S427"/>
          <cell r="T427"/>
          <cell r="U427"/>
          <cell r="V427"/>
          <cell r="W427"/>
          <cell r="X427"/>
          <cell r="Y427"/>
          <cell r="Z427"/>
          <cell r="AA427"/>
          <cell r="AB427"/>
          <cell r="AC427"/>
          <cell r="AD427"/>
          <cell r="AE427"/>
          <cell r="AF427"/>
          <cell r="AG427"/>
          <cell r="AH427"/>
          <cell r="AI427"/>
          <cell r="AJ427"/>
          <cell r="AK427"/>
          <cell r="AL427"/>
          <cell r="AM427"/>
          <cell r="AN427"/>
          <cell r="AO427"/>
          <cell r="AP427"/>
          <cell r="AQ427"/>
        </row>
        <row r="428">
          <cell r="A428"/>
          <cell r="B428"/>
          <cell r="C428" t="str">
            <v>T41420712</v>
          </cell>
          <cell r="D428" t="str">
            <v>Փոփոխական հոսանքի պանել ШСН(Ե/Կ-ի սեփ.կարի փոփ. հոսանքի պահարան)</v>
          </cell>
          <cell r="E428"/>
          <cell r="F428"/>
          <cell r="G428"/>
          <cell r="H428" t="str">
            <v>հատ</v>
          </cell>
          <cell r="I428" t="str">
            <v>шт.</v>
          </cell>
          <cell r="J428"/>
          <cell r="K428"/>
          <cell r="L428">
            <v>2</v>
          </cell>
          <cell r="M428">
            <v>11700</v>
          </cell>
          <cell r="N428">
            <v>11700000</v>
          </cell>
          <cell r="O428">
            <v>23400</v>
          </cell>
          <cell r="P428"/>
          <cell r="Q428"/>
          <cell r="R428"/>
          <cell r="S428"/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  <cell r="AE428"/>
          <cell r="AF428"/>
          <cell r="AG428"/>
          <cell r="AH428"/>
          <cell r="AI428"/>
          <cell r="AJ428"/>
          <cell r="AK428"/>
          <cell r="AL428"/>
          <cell r="AM428"/>
          <cell r="AN428"/>
          <cell r="AO428"/>
          <cell r="AP428"/>
          <cell r="AQ428"/>
        </row>
        <row r="429">
          <cell r="A429"/>
          <cell r="B429"/>
          <cell r="C429" t="str">
            <v>T47110655</v>
          </cell>
          <cell r="D429" t="str">
            <v>35կՎ մուտքային անջատիչի պաշտպանության պահարան ШЭ213-0602</v>
          </cell>
          <cell r="E429"/>
          <cell r="F429"/>
          <cell r="G429"/>
          <cell r="H429" t="str">
            <v>հատ</v>
          </cell>
          <cell r="I429" t="str">
            <v>шт.</v>
          </cell>
          <cell r="J429"/>
          <cell r="K429"/>
          <cell r="L429">
            <v>1</v>
          </cell>
          <cell r="M429">
            <v>4562.5007999999998</v>
          </cell>
          <cell r="N429">
            <v>4562500.8</v>
          </cell>
          <cell r="O429">
            <v>4562.5007999999998</v>
          </cell>
          <cell r="P429"/>
          <cell r="Q429"/>
          <cell r="R429"/>
          <cell r="S429"/>
          <cell r="T429"/>
          <cell r="U429"/>
          <cell r="V429"/>
          <cell r="W429"/>
          <cell r="X429"/>
          <cell r="Y429"/>
          <cell r="Z429"/>
          <cell r="AA429"/>
          <cell r="AB429"/>
          <cell r="AC429"/>
          <cell r="AD429"/>
          <cell r="AE429"/>
          <cell r="AF429"/>
          <cell r="AG429"/>
          <cell r="AH429"/>
          <cell r="AI429"/>
          <cell r="AJ429"/>
          <cell r="AK429"/>
          <cell r="AL429"/>
          <cell r="AM429"/>
          <cell r="AN429"/>
          <cell r="AO429"/>
          <cell r="AP429"/>
          <cell r="AQ429"/>
        </row>
        <row r="430">
          <cell r="A430"/>
          <cell r="B430"/>
          <cell r="C430" t="str">
            <v>T47110657</v>
          </cell>
          <cell r="D430" t="str">
            <v>35/6 կՎ տրանսֆորմատորի պաշտպանության պահարան Ш2500 656467.965-08.214 08.211 08.216 Э3</v>
          </cell>
          <cell r="E430"/>
          <cell r="F430"/>
          <cell r="G430"/>
          <cell r="H430" t="str">
            <v>հատ</v>
          </cell>
          <cell r="I430" t="str">
            <v>шт.</v>
          </cell>
          <cell r="J430"/>
          <cell r="K430"/>
          <cell r="L430">
            <v>2</v>
          </cell>
          <cell r="M430">
            <v>10498.084000000001</v>
          </cell>
          <cell r="N430">
            <v>10498084</v>
          </cell>
          <cell r="O430">
            <v>20996.168000000001</v>
          </cell>
          <cell r="P430"/>
          <cell r="Q430"/>
          <cell r="R430"/>
          <cell r="S430"/>
          <cell r="T430"/>
          <cell r="U430"/>
          <cell r="V430"/>
          <cell r="W430"/>
          <cell r="X430"/>
          <cell r="Y430"/>
          <cell r="Z430"/>
          <cell r="AA430"/>
          <cell r="AB430"/>
          <cell r="AC430"/>
          <cell r="AD430"/>
          <cell r="AE430"/>
          <cell r="AF430"/>
          <cell r="AG430"/>
          <cell r="AH430"/>
          <cell r="AI430"/>
          <cell r="AJ430"/>
          <cell r="AK430"/>
          <cell r="AL430"/>
          <cell r="AM430"/>
          <cell r="AN430"/>
          <cell r="AO430"/>
          <cell r="AP430"/>
          <cell r="AQ430"/>
        </row>
        <row r="431">
          <cell r="A431"/>
          <cell r="B431"/>
          <cell r="C431" t="str">
            <v xml:space="preserve">T41411616  </v>
          </cell>
          <cell r="D431" t="str">
            <v>Բաշխիչ  պանել  մուտքային    ЩО90-21-20</v>
          </cell>
          <cell r="E431"/>
          <cell r="F431"/>
          <cell r="G431"/>
          <cell r="H431" t="str">
            <v>հատ</v>
          </cell>
          <cell r="I431" t="str">
            <v>шт.</v>
          </cell>
          <cell r="J431"/>
          <cell r="K431"/>
          <cell r="L431">
            <v>3</v>
          </cell>
          <cell r="M431">
            <v>4337.5</v>
          </cell>
          <cell r="N431">
            <v>4337500</v>
          </cell>
          <cell r="O431">
            <v>13012.5</v>
          </cell>
          <cell r="P431"/>
          <cell r="Q431"/>
          <cell r="R431"/>
          <cell r="S431"/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  <cell r="AE431"/>
          <cell r="AF431"/>
          <cell r="AG431"/>
          <cell r="AH431"/>
          <cell r="AI431"/>
          <cell r="AJ431"/>
          <cell r="AK431"/>
          <cell r="AL431"/>
          <cell r="AM431"/>
          <cell r="AN431"/>
          <cell r="AO431"/>
          <cell r="AP431"/>
          <cell r="AQ431"/>
        </row>
        <row r="432">
          <cell r="A432"/>
          <cell r="B432"/>
          <cell r="C432" t="str">
            <v>T41420711</v>
          </cell>
          <cell r="D432" t="str">
            <v xml:space="preserve">Հաստատուն հոսանքի պանել ШОТЭ(Ե/Կ-ի հաստատուն հոսանքի պահարան) </v>
          </cell>
          <cell r="E432"/>
          <cell r="F432"/>
          <cell r="G432"/>
          <cell r="H432" t="str">
            <v>հատ</v>
          </cell>
          <cell r="I432" t="str">
            <v>шт.</v>
          </cell>
          <cell r="J432"/>
          <cell r="K432"/>
          <cell r="L432">
            <v>2</v>
          </cell>
          <cell r="M432">
            <v>12935</v>
          </cell>
          <cell r="N432">
            <v>12935000</v>
          </cell>
          <cell r="O432">
            <v>25870</v>
          </cell>
          <cell r="P432"/>
          <cell r="Q432"/>
          <cell r="R432"/>
          <cell r="S432"/>
          <cell r="T432"/>
          <cell r="U432"/>
          <cell r="V432"/>
          <cell r="W432"/>
          <cell r="X432"/>
          <cell r="Y432"/>
          <cell r="Z432"/>
          <cell r="AA432"/>
          <cell r="AB432"/>
          <cell r="AC432"/>
          <cell r="AD432"/>
          <cell r="AE432"/>
          <cell r="AF432"/>
          <cell r="AG432"/>
          <cell r="AH432"/>
          <cell r="AI432"/>
          <cell r="AJ432"/>
          <cell r="AK432"/>
          <cell r="AL432"/>
          <cell r="AM432"/>
          <cell r="AN432"/>
          <cell r="AO432"/>
          <cell r="AP432"/>
          <cell r="AQ432" t="str">
            <v xml:space="preserve"> </v>
          </cell>
        </row>
        <row r="433">
          <cell r="A433">
            <v>23</v>
          </cell>
          <cell r="B433">
            <v>1</v>
          </cell>
          <cell r="C433"/>
          <cell r="D433" t="str">
            <v>ՇՌՍ, ՊՄ, ՊԱՄ</v>
          </cell>
          <cell r="E433" t="str">
            <v>ЩРС, ПМ, ПАМ</v>
          </cell>
          <cell r="F433" t="str">
            <v xml:space="preserve"> համաձայն տեխնիկական առաջադրանքի </v>
          </cell>
          <cell r="G433" t="str">
            <v>согласно техническому заданию</v>
          </cell>
          <cell r="H433" t="str">
            <v>հատ</v>
          </cell>
          <cell r="I433" t="str">
            <v>шт.</v>
          </cell>
          <cell r="J433"/>
          <cell r="K433"/>
          <cell r="L433">
            <v>103</v>
          </cell>
          <cell r="M433"/>
          <cell r="N433"/>
          <cell r="O433"/>
          <cell r="P433" t="str">
            <v>ԳԸՇ</v>
          </cell>
          <cell r="Q433" t="str">
            <v>РЗП</v>
          </cell>
          <cell r="R433" t="str">
            <v>ԳԸՇ</v>
          </cell>
          <cell r="S433" t="str">
            <v>РЗП</v>
          </cell>
          <cell r="T433"/>
          <cell r="U433"/>
          <cell r="V433" t="str">
            <v>Ապրիլ 2026</v>
          </cell>
          <cell r="W433" t="str">
            <v>Апрель 2026</v>
          </cell>
          <cell r="X433"/>
          <cell r="Y433" t="str">
            <v>Մայիս 2026</v>
          </cell>
          <cell r="Z433" t="str">
            <v>Май 2026</v>
          </cell>
          <cell r="AA433"/>
          <cell r="AB433" t="str">
            <v>'Դեկտեմբեր 2026</v>
          </cell>
          <cell r="AC433" t="str">
            <v>Декабрь 2026</v>
          </cell>
          <cell r="AD433"/>
          <cell r="AE433"/>
          <cell r="AF433">
            <v>27738</v>
          </cell>
          <cell r="AG433"/>
          <cell r="AH433"/>
          <cell r="AI433"/>
          <cell r="AJ433"/>
          <cell r="AK433"/>
          <cell r="AL433"/>
          <cell r="AM433" t="str">
            <v xml:space="preserve"> </v>
          </cell>
          <cell r="AN433" t="str">
            <v>կ. 12.8</v>
          </cell>
          <cell r="AO433" t="str">
            <v>п. 12.8</v>
          </cell>
          <cell r="AP433"/>
          <cell r="AQ433" t="str">
            <v xml:space="preserve"> </v>
          </cell>
        </row>
        <row r="434">
          <cell r="A434"/>
          <cell r="B434"/>
          <cell r="C434" t="str">
            <v>T41420830</v>
          </cell>
          <cell r="D434" t="str">
            <v>Բաշխիչ կետ ПР11-3078-250Ա</v>
          </cell>
          <cell r="E434"/>
          <cell r="F434"/>
          <cell r="G434"/>
          <cell r="H434" t="str">
            <v>հատ</v>
          </cell>
          <cell r="I434" t="str">
            <v>шт.</v>
          </cell>
          <cell r="J434"/>
          <cell r="K434"/>
          <cell r="L434">
            <v>1</v>
          </cell>
          <cell r="M434">
            <v>376</v>
          </cell>
          <cell r="N434">
            <v>376000</v>
          </cell>
          <cell r="O434">
            <v>376</v>
          </cell>
          <cell r="P434"/>
          <cell r="Q434"/>
          <cell r="R434"/>
          <cell r="S434"/>
          <cell r="T434"/>
          <cell r="U434"/>
          <cell r="V434"/>
          <cell r="W434"/>
          <cell r="X434"/>
          <cell r="Y434"/>
          <cell r="Z434"/>
          <cell r="AA434"/>
          <cell r="AB434"/>
          <cell r="AC434"/>
          <cell r="AD434"/>
          <cell r="AE434"/>
          <cell r="AF434"/>
          <cell r="AG434"/>
          <cell r="AH434"/>
          <cell r="AI434"/>
          <cell r="AJ434"/>
          <cell r="AK434"/>
          <cell r="AL434"/>
          <cell r="AM434"/>
          <cell r="AN434"/>
          <cell r="AO434"/>
          <cell r="AP434"/>
          <cell r="AQ434" t="str">
            <v xml:space="preserve"> </v>
          </cell>
        </row>
        <row r="435">
          <cell r="A435"/>
          <cell r="B435"/>
          <cell r="C435" t="str">
            <v>T41420804</v>
          </cell>
          <cell r="D435" t="str">
            <v>Բաշխիչ  կետ  ՊՌ11  3060</v>
          </cell>
          <cell r="E435"/>
          <cell r="F435"/>
          <cell r="G435"/>
          <cell r="H435" t="str">
            <v>հատ</v>
          </cell>
          <cell r="I435" t="str">
            <v>шт.</v>
          </cell>
          <cell r="J435"/>
          <cell r="K435"/>
          <cell r="L435">
            <v>30</v>
          </cell>
          <cell r="M435">
            <v>260</v>
          </cell>
          <cell r="N435">
            <v>260000</v>
          </cell>
          <cell r="O435">
            <v>7800</v>
          </cell>
          <cell r="P435"/>
          <cell r="Q435"/>
          <cell r="R435"/>
          <cell r="S435"/>
          <cell r="T435"/>
          <cell r="U435"/>
          <cell r="V435"/>
          <cell r="W435"/>
          <cell r="X435"/>
          <cell r="Y435"/>
          <cell r="Z435"/>
          <cell r="AA435"/>
          <cell r="AB435"/>
          <cell r="AC435"/>
          <cell r="AD435"/>
          <cell r="AE435"/>
          <cell r="AF435"/>
          <cell r="AG435"/>
          <cell r="AH435"/>
          <cell r="AI435"/>
          <cell r="AJ435"/>
          <cell r="AK435"/>
          <cell r="AL435"/>
          <cell r="AM435"/>
          <cell r="AN435"/>
          <cell r="AO435"/>
          <cell r="AP435"/>
          <cell r="AQ435"/>
        </row>
        <row r="436">
          <cell r="A436"/>
          <cell r="B436"/>
          <cell r="C436" t="str">
            <v>T41420803</v>
          </cell>
          <cell r="D436" t="str">
            <v>Բաշխիչ  կետ  ՊՌ11  3054-21</v>
          </cell>
          <cell r="E436"/>
          <cell r="F436"/>
          <cell r="G436"/>
          <cell r="H436" t="str">
            <v>հատ</v>
          </cell>
          <cell r="I436" t="str">
            <v>шт.</v>
          </cell>
          <cell r="J436"/>
          <cell r="K436"/>
          <cell r="L436">
            <v>39</v>
          </cell>
          <cell r="M436">
            <v>220</v>
          </cell>
          <cell r="N436">
            <v>220000</v>
          </cell>
          <cell r="O436">
            <v>8580</v>
          </cell>
          <cell r="P436"/>
          <cell r="Q436"/>
          <cell r="R436"/>
          <cell r="S436"/>
          <cell r="T436"/>
          <cell r="U436"/>
          <cell r="V436"/>
          <cell r="W436"/>
          <cell r="X436"/>
          <cell r="Y436"/>
          <cell r="Z436"/>
          <cell r="AA436"/>
          <cell r="AB436"/>
          <cell r="AC436"/>
          <cell r="AD436"/>
          <cell r="AE436"/>
          <cell r="AF436"/>
          <cell r="AG436"/>
          <cell r="AH436"/>
          <cell r="AI436"/>
          <cell r="AJ436"/>
          <cell r="AK436"/>
          <cell r="AL436"/>
          <cell r="AM436"/>
          <cell r="AN436"/>
          <cell r="AO436"/>
          <cell r="AP436"/>
          <cell r="AQ436"/>
        </row>
        <row r="437">
          <cell r="A437"/>
          <cell r="B437"/>
          <cell r="C437" t="str">
            <v>T41420805</v>
          </cell>
          <cell r="D437" t="str">
            <v>Բաշխիչ  կետ  ՊՌ11  3068</v>
          </cell>
          <cell r="E437"/>
          <cell r="F437"/>
          <cell r="G437"/>
          <cell r="H437" t="str">
            <v>հատ</v>
          </cell>
          <cell r="I437" t="str">
            <v>шт.</v>
          </cell>
          <cell r="J437"/>
          <cell r="K437"/>
          <cell r="L437">
            <v>29</v>
          </cell>
          <cell r="M437">
            <v>300</v>
          </cell>
          <cell r="N437">
            <v>300000</v>
          </cell>
          <cell r="O437">
            <v>8700</v>
          </cell>
          <cell r="P437"/>
          <cell r="Q437"/>
          <cell r="R437"/>
          <cell r="S437"/>
          <cell r="T437"/>
          <cell r="U437"/>
          <cell r="V437"/>
          <cell r="W437"/>
          <cell r="X437"/>
          <cell r="Y437"/>
          <cell r="Z437"/>
          <cell r="AA437"/>
          <cell r="AB437"/>
          <cell r="AC437"/>
          <cell r="AD437"/>
          <cell r="AE437"/>
          <cell r="AF437"/>
          <cell r="AG437"/>
          <cell r="AH437"/>
          <cell r="AI437"/>
          <cell r="AJ437"/>
          <cell r="AK437"/>
          <cell r="AL437"/>
          <cell r="AM437"/>
          <cell r="AN437"/>
          <cell r="AO437"/>
          <cell r="AP437"/>
          <cell r="AQ437"/>
        </row>
        <row r="438">
          <cell r="A438"/>
          <cell r="B438"/>
          <cell r="C438" t="str">
            <v>T41420728</v>
          </cell>
          <cell r="D438" t="str">
            <v>Բաշխիչ  կետ  ՊՌ11  3122-54</v>
          </cell>
          <cell r="E438"/>
          <cell r="F438"/>
          <cell r="G438"/>
          <cell r="H438" t="str">
            <v>հատ</v>
          </cell>
          <cell r="I438" t="str">
            <v>шт.</v>
          </cell>
          <cell r="J438"/>
          <cell r="K438"/>
          <cell r="L438">
            <v>2</v>
          </cell>
          <cell r="M438">
            <v>400</v>
          </cell>
          <cell r="N438">
            <v>400000</v>
          </cell>
          <cell r="O438">
            <v>800</v>
          </cell>
          <cell r="P438"/>
          <cell r="Q438"/>
          <cell r="R438"/>
          <cell r="S438"/>
          <cell r="T438"/>
          <cell r="U438"/>
          <cell r="V438"/>
          <cell r="W438"/>
          <cell r="X438"/>
          <cell r="Y438"/>
          <cell r="Z438"/>
          <cell r="AA438"/>
          <cell r="AB438"/>
          <cell r="AC438"/>
          <cell r="AD438"/>
          <cell r="AE438"/>
          <cell r="AF438"/>
          <cell r="AG438"/>
          <cell r="AH438"/>
          <cell r="AI438"/>
          <cell r="AJ438"/>
          <cell r="AK438"/>
          <cell r="AL438"/>
          <cell r="AM438"/>
          <cell r="AN438"/>
          <cell r="AO438"/>
          <cell r="AP438"/>
          <cell r="AQ438"/>
        </row>
        <row r="439">
          <cell r="A439"/>
          <cell r="B439"/>
          <cell r="C439" t="str">
            <v>T41420730</v>
          </cell>
          <cell r="D439" t="str">
            <v>Բաշխիչ  կետ  ՊՌ11  3124-54</v>
          </cell>
          <cell r="E439"/>
          <cell r="F439"/>
          <cell r="G439"/>
          <cell r="H439" t="str">
            <v>հատ</v>
          </cell>
          <cell r="I439" t="str">
            <v>шт.</v>
          </cell>
          <cell r="J439"/>
          <cell r="K439"/>
          <cell r="L439">
            <v>2</v>
          </cell>
          <cell r="M439">
            <v>741</v>
          </cell>
          <cell r="N439">
            <v>741000</v>
          </cell>
          <cell r="O439">
            <v>1482</v>
          </cell>
          <cell r="P439"/>
          <cell r="Q439"/>
          <cell r="R439"/>
          <cell r="S439"/>
          <cell r="T439"/>
          <cell r="U439"/>
          <cell r="V439"/>
          <cell r="W439"/>
          <cell r="X439"/>
          <cell r="Y439"/>
          <cell r="Z439"/>
          <cell r="AA439"/>
          <cell r="AB439"/>
          <cell r="AC439"/>
          <cell r="AD439"/>
          <cell r="AE439"/>
          <cell r="AF439"/>
          <cell r="AG439"/>
          <cell r="AH439"/>
          <cell r="AI439"/>
          <cell r="AJ439"/>
          <cell r="AK439"/>
          <cell r="AL439"/>
          <cell r="AM439"/>
          <cell r="AN439"/>
          <cell r="AO439"/>
          <cell r="AP439"/>
          <cell r="AQ439"/>
        </row>
        <row r="440">
          <cell r="A440">
            <v>24</v>
          </cell>
          <cell r="B440">
            <v>1</v>
          </cell>
          <cell r="C440"/>
          <cell r="D440" t="str">
            <v>Ռելեական պաշտպանություն (ռելե, բլոկ, չափիչ սարքեր և այլն)</v>
          </cell>
          <cell r="E440" t="str">
            <v>Релейная защита (реле, блоки, измерительные приборы и прочее)</v>
          </cell>
          <cell r="F440" t="str">
            <v xml:space="preserve"> համաձայն տեխնիկական առաջադրանքի </v>
          </cell>
          <cell r="G440" t="str">
            <v>согласно техническому заданию</v>
          </cell>
          <cell r="H440" t="str">
            <v>հատ</v>
          </cell>
          <cell r="I440" t="str">
            <v>шт.</v>
          </cell>
          <cell r="J440"/>
          <cell r="K440"/>
          <cell r="L440">
            <v>788</v>
          </cell>
          <cell r="M440"/>
          <cell r="N440"/>
          <cell r="O440"/>
          <cell r="P440" t="str">
            <v>ԳԸՇ</v>
          </cell>
          <cell r="Q440" t="str">
            <v>РЗП</v>
          </cell>
          <cell r="R440" t="str">
            <v>ԳԸՇ</v>
          </cell>
          <cell r="S440" t="str">
            <v>РЗП</v>
          </cell>
          <cell r="T440"/>
          <cell r="U440"/>
          <cell r="V440" t="str">
            <v>Մարտ 2026</v>
          </cell>
          <cell r="W440" t="str">
            <v>Март 2026</v>
          </cell>
          <cell r="X440"/>
          <cell r="Y440" t="str">
            <v>Մարտ 2026</v>
          </cell>
          <cell r="Z440" t="str">
            <v>Март 2026</v>
          </cell>
          <cell r="AA440"/>
          <cell r="AB440" t="str">
            <v>Մարտ 2026</v>
          </cell>
          <cell r="AC440" t="str">
            <v>Март 2026</v>
          </cell>
          <cell r="AD440"/>
          <cell r="AE440"/>
          <cell r="AF440">
            <v>28554.519360000002</v>
          </cell>
          <cell r="AG440"/>
          <cell r="AH440"/>
          <cell r="AI440"/>
          <cell r="AJ440"/>
          <cell r="AK440"/>
          <cell r="AL440"/>
          <cell r="AM440" t="str">
            <v xml:space="preserve"> </v>
          </cell>
          <cell r="AN440" t="str">
            <v>կ. 12.8</v>
          </cell>
          <cell r="AO440" t="str">
            <v>п. 12.8</v>
          </cell>
          <cell r="AP440"/>
          <cell r="AQ440"/>
        </row>
        <row r="441">
          <cell r="A441"/>
          <cell r="B441"/>
          <cell r="C441" t="str">
            <v>E270340</v>
          </cell>
          <cell r="D441" t="str">
            <v>Միջանկյալ ռելե ՌՊ-321</v>
          </cell>
          <cell r="E441"/>
          <cell r="F441"/>
          <cell r="G441"/>
          <cell r="H441" t="str">
            <v>հատ</v>
          </cell>
          <cell r="I441" t="str">
            <v>шт.</v>
          </cell>
          <cell r="J441"/>
          <cell r="K441"/>
          <cell r="L441">
            <v>4</v>
          </cell>
          <cell r="M441">
            <v>53.618169999999999</v>
          </cell>
          <cell r="N441">
            <v>53618.17</v>
          </cell>
          <cell r="O441">
            <v>214.47268</v>
          </cell>
          <cell r="P441"/>
          <cell r="Q441"/>
          <cell r="R441"/>
          <cell r="S441"/>
          <cell r="T441"/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/>
          <cell r="AG441"/>
          <cell r="AH441"/>
          <cell r="AI441"/>
          <cell r="AJ441"/>
          <cell r="AK441"/>
          <cell r="AL441"/>
          <cell r="AM441"/>
          <cell r="AN441"/>
          <cell r="AO441"/>
          <cell r="AP441"/>
          <cell r="AQ441"/>
        </row>
        <row r="442">
          <cell r="A442"/>
          <cell r="B442"/>
          <cell r="C442" t="str">
            <v>E270360</v>
          </cell>
          <cell r="D442" t="str">
            <v>Միջանկյալ ռելե ՌՊ-351</v>
          </cell>
          <cell r="E442"/>
          <cell r="F442"/>
          <cell r="G442"/>
          <cell r="H442" t="str">
            <v>հատ</v>
          </cell>
          <cell r="I442" t="str">
            <v>шт.</v>
          </cell>
          <cell r="J442"/>
          <cell r="K442"/>
          <cell r="L442">
            <v>6</v>
          </cell>
          <cell r="M442">
            <v>9</v>
          </cell>
          <cell r="N442">
            <v>9000</v>
          </cell>
          <cell r="O442">
            <v>54</v>
          </cell>
          <cell r="P442"/>
          <cell r="Q442"/>
          <cell r="R442"/>
          <cell r="S442"/>
          <cell r="T442"/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  <cell r="AE442"/>
          <cell r="AF442"/>
          <cell r="AG442"/>
          <cell r="AH442"/>
          <cell r="AI442"/>
          <cell r="AJ442"/>
          <cell r="AK442"/>
          <cell r="AL442"/>
          <cell r="AM442"/>
          <cell r="AN442"/>
          <cell r="AO442"/>
          <cell r="AP442"/>
          <cell r="AQ442"/>
        </row>
        <row r="443">
          <cell r="A443"/>
          <cell r="B443"/>
          <cell r="C443" t="str">
            <v>E270371</v>
          </cell>
          <cell r="D443" t="str">
            <v xml:space="preserve"> Միջանկյալ ռելե РПУ4 100В</v>
          </cell>
          <cell r="E443"/>
          <cell r="F443"/>
          <cell r="G443"/>
          <cell r="H443" t="str">
            <v>հատ</v>
          </cell>
          <cell r="I443" t="str">
            <v>шт.</v>
          </cell>
          <cell r="J443"/>
          <cell r="K443"/>
          <cell r="L443">
            <v>48</v>
          </cell>
          <cell r="M443">
            <v>7</v>
          </cell>
          <cell r="N443">
            <v>7000</v>
          </cell>
          <cell r="O443">
            <v>336</v>
          </cell>
          <cell r="P443"/>
          <cell r="Q443"/>
          <cell r="R443"/>
          <cell r="S443"/>
          <cell r="T443"/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  <cell r="AE443"/>
          <cell r="AF443"/>
          <cell r="AG443"/>
          <cell r="AH443"/>
          <cell r="AI443"/>
          <cell r="AJ443"/>
          <cell r="AK443"/>
          <cell r="AL443"/>
          <cell r="AM443"/>
          <cell r="AN443"/>
          <cell r="AO443"/>
          <cell r="AP443"/>
          <cell r="AQ443"/>
        </row>
        <row r="444">
          <cell r="A444"/>
          <cell r="B444"/>
          <cell r="C444" t="str">
            <v>E270793</v>
          </cell>
          <cell r="D444" t="str">
            <v>Ռելե ЕЛ-11, 380В, KSV1, KSV2</v>
          </cell>
          <cell r="E444"/>
          <cell r="F444"/>
          <cell r="G444"/>
          <cell r="H444" t="str">
            <v>հատ</v>
          </cell>
          <cell r="I444" t="str">
            <v>шт.</v>
          </cell>
          <cell r="J444"/>
          <cell r="K444"/>
          <cell r="L444">
            <v>26</v>
          </cell>
          <cell r="M444">
            <v>8.9591799999999999</v>
          </cell>
          <cell r="N444">
            <v>8959.18</v>
          </cell>
          <cell r="O444">
            <v>232.93868000000001</v>
          </cell>
          <cell r="P444"/>
          <cell r="Q444"/>
          <cell r="R444"/>
          <cell r="S444"/>
          <cell r="T444"/>
          <cell r="U444"/>
          <cell r="V444"/>
          <cell r="W444"/>
          <cell r="X444"/>
          <cell r="Y444"/>
          <cell r="Z444"/>
          <cell r="AA444"/>
          <cell r="AB444"/>
          <cell r="AC444"/>
          <cell r="AD444"/>
          <cell r="AE444"/>
          <cell r="AF444"/>
          <cell r="AG444"/>
          <cell r="AH444"/>
          <cell r="AI444"/>
          <cell r="AJ444"/>
          <cell r="AK444"/>
          <cell r="AL444"/>
          <cell r="AM444"/>
          <cell r="AN444"/>
          <cell r="AO444"/>
          <cell r="AP444"/>
          <cell r="AQ444"/>
        </row>
        <row r="445">
          <cell r="A445"/>
          <cell r="B445"/>
          <cell r="C445" t="str">
            <v>E270900</v>
          </cell>
          <cell r="D445" t="str">
            <v>Հոսանքի ռելե ՌՏ-341</v>
          </cell>
          <cell r="E445"/>
          <cell r="F445"/>
          <cell r="G445"/>
          <cell r="H445" t="str">
            <v>հատ</v>
          </cell>
          <cell r="I445" t="str">
            <v>шт.</v>
          </cell>
          <cell r="J445"/>
          <cell r="K445"/>
          <cell r="L445">
            <v>6</v>
          </cell>
          <cell r="M445">
            <v>20</v>
          </cell>
          <cell r="N445">
            <v>20000</v>
          </cell>
          <cell r="O445">
            <v>120</v>
          </cell>
          <cell r="P445"/>
          <cell r="Q445"/>
          <cell r="R445"/>
          <cell r="S445"/>
          <cell r="T445"/>
          <cell r="U445"/>
          <cell r="V445"/>
          <cell r="W445"/>
          <cell r="X445"/>
          <cell r="Y445"/>
          <cell r="Z445"/>
          <cell r="AA445"/>
          <cell r="AB445"/>
          <cell r="AC445"/>
          <cell r="AD445"/>
          <cell r="AE445"/>
          <cell r="AF445"/>
          <cell r="AG445"/>
          <cell r="AH445"/>
          <cell r="AI445"/>
          <cell r="AJ445"/>
          <cell r="AK445"/>
          <cell r="AL445"/>
          <cell r="AM445"/>
          <cell r="AN445"/>
          <cell r="AO445"/>
          <cell r="AP445"/>
          <cell r="AQ445"/>
        </row>
        <row r="446">
          <cell r="A446"/>
          <cell r="B446"/>
          <cell r="C446" t="str">
            <v>E270800</v>
          </cell>
          <cell r="D446" t="str">
            <v>Հոսանքի ռելե ՌՏ-40</v>
          </cell>
          <cell r="E446"/>
          <cell r="F446"/>
          <cell r="G446"/>
          <cell r="H446" t="str">
            <v>հատ</v>
          </cell>
          <cell r="I446" t="str">
            <v>шт.</v>
          </cell>
          <cell r="J446"/>
          <cell r="K446"/>
          <cell r="L446">
            <v>5</v>
          </cell>
          <cell r="M446">
            <v>150</v>
          </cell>
          <cell r="N446">
            <v>150000</v>
          </cell>
          <cell r="O446">
            <v>750</v>
          </cell>
          <cell r="P446"/>
          <cell r="Q446"/>
          <cell r="R446"/>
          <cell r="S446"/>
          <cell r="T446"/>
          <cell r="U446"/>
          <cell r="V446"/>
          <cell r="W446"/>
          <cell r="X446"/>
          <cell r="Y446"/>
          <cell r="Z446"/>
          <cell r="AA446"/>
          <cell r="AB446"/>
          <cell r="AC446"/>
          <cell r="AD446"/>
          <cell r="AE446"/>
          <cell r="AF446"/>
          <cell r="AG446"/>
          <cell r="AH446"/>
          <cell r="AI446"/>
          <cell r="AJ446"/>
          <cell r="AK446"/>
          <cell r="AL446"/>
          <cell r="AM446"/>
          <cell r="AN446"/>
          <cell r="AO446"/>
          <cell r="AP446"/>
          <cell r="AQ446"/>
        </row>
        <row r="447">
          <cell r="A447"/>
          <cell r="B447"/>
          <cell r="C447" t="str">
            <v>E270391</v>
          </cell>
          <cell r="D447" t="str">
            <v>Կրկնակի միացման ռելե АПВ-2</v>
          </cell>
          <cell r="E447"/>
          <cell r="F447"/>
          <cell r="G447"/>
          <cell r="H447" t="str">
            <v>հատ</v>
          </cell>
          <cell r="I447" t="str">
            <v>шт.</v>
          </cell>
          <cell r="J447"/>
          <cell r="K447"/>
          <cell r="L447">
            <v>100</v>
          </cell>
          <cell r="M447">
            <v>77</v>
          </cell>
          <cell r="N447">
            <v>77000</v>
          </cell>
          <cell r="O447">
            <v>7700</v>
          </cell>
          <cell r="P447"/>
          <cell r="Q447"/>
          <cell r="R447"/>
          <cell r="S447"/>
          <cell r="T447"/>
          <cell r="U447"/>
          <cell r="V447"/>
          <cell r="W447"/>
          <cell r="X447"/>
          <cell r="Y447"/>
          <cell r="Z447"/>
          <cell r="AA447"/>
          <cell r="AB447"/>
          <cell r="AC447"/>
          <cell r="AD447"/>
          <cell r="AE447"/>
          <cell r="AF447"/>
          <cell r="AG447"/>
          <cell r="AH447"/>
          <cell r="AI447"/>
          <cell r="AJ447"/>
          <cell r="AK447"/>
          <cell r="AL447"/>
          <cell r="AM447"/>
          <cell r="AN447"/>
          <cell r="AO447"/>
          <cell r="AP447"/>
          <cell r="AQ447"/>
        </row>
        <row r="448">
          <cell r="A448"/>
          <cell r="B448"/>
          <cell r="C448" t="str">
            <v>E270930</v>
          </cell>
          <cell r="D448" t="str">
            <v>Հոսանքի ռելե ԴԶՏ-11</v>
          </cell>
          <cell r="E448"/>
          <cell r="F448"/>
          <cell r="G448"/>
          <cell r="H448" t="str">
            <v>հատ</v>
          </cell>
          <cell r="I448" t="str">
            <v>шт.</v>
          </cell>
          <cell r="J448"/>
          <cell r="K448"/>
          <cell r="L448">
            <v>6</v>
          </cell>
          <cell r="M448">
            <v>88.8185</v>
          </cell>
          <cell r="N448">
            <v>88818.5</v>
          </cell>
          <cell r="O448">
            <v>532.91100000000006</v>
          </cell>
          <cell r="P448"/>
          <cell r="Q448"/>
          <cell r="R448"/>
          <cell r="S448"/>
          <cell r="T448"/>
          <cell r="U448"/>
          <cell r="V448"/>
          <cell r="W448"/>
          <cell r="X448"/>
          <cell r="Y448"/>
          <cell r="Z448"/>
          <cell r="AA448"/>
          <cell r="AB448"/>
          <cell r="AC448"/>
          <cell r="AD448"/>
          <cell r="AE448"/>
          <cell r="AF448"/>
          <cell r="AG448"/>
          <cell r="AH448"/>
          <cell r="AI448"/>
          <cell r="AJ448"/>
          <cell r="AK448"/>
          <cell r="AL448"/>
          <cell r="AM448"/>
          <cell r="AN448"/>
          <cell r="AO448"/>
          <cell r="AP448"/>
          <cell r="AQ448"/>
        </row>
        <row r="449">
          <cell r="A449"/>
          <cell r="B449"/>
          <cell r="C449" t="str">
            <v>E271060</v>
          </cell>
          <cell r="D449" t="str">
            <v>Լարման ռելե ՌՆ-55</v>
          </cell>
          <cell r="E449"/>
          <cell r="F449"/>
          <cell r="G449"/>
          <cell r="H449" t="str">
            <v>հատ</v>
          </cell>
          <cell r="I449" t="str">
            <v>шт.</v>
          </cell>
          <cell r="J449"/>
          <cell r="K449"/>
          <cell r="L449">
            <v>2</v>
          </cell>
          <cell r="M449">
            <v>35.477499999999999</v>
          </cell>
          <cell r="N449">
            <v>35477.5</v>
          </cell>
          <cell r="O449">
            <v>70.954999999999998</v>
          </cell>
          <cell r="P449"/>
          <cell r="Q449"/>
          <cell r="R449"/>
          <cell r="S449"/>
          <cell r="T449"/>
          <cell r="U449"/>
          <cell r="V449"/>
          <cell r="W449"/>
          <cell r="X449"/>
          <cell r="Y449"/>
          <cell r="Z449"/>
          <cell r="AA449"/>
          <cell r="AB449"/>
          <cell r="AC449"/>
          <cell r="AD449"/>
          <cell r="AE449"/>
          <cell r="AF449"/>
          <cell r="AG449"/>
          <cell r="AH449"/>
          <cell r="AI449"/>
          <cell r="AJ449"/>
          <cell r="AK449"/>
          <cell r="AL449"/>
          <cell r="AM449"/>
          <cell r="AN449"/>
          <cell r="AO449"/>
          <cell r="AP449"/>
          <cell r="AQ449"/>
        </row>
        <row r="450">
          <cell r="A450"/>
          <cell r="B450"/>
          <cell r="C450" t="str">
            <v>E271082</v>
          </cell>
          <cell r="D450" t="str">
            <v>Ժամանակի ռելե հետդարձով</v>
          </cell>
          <cell r="E450"/>
          <cell r="F450"/>
          <cell r="G450"/>
          <cell r="H450" t="str">
            <v>հատ</v>
          </cell>
          <cell r="I450" t="str">
            <v>шт.</v>
          </cell>
          <cell r="J450"/>
          <cell r="K450"/>
          <cell r="L450">
            <v>16</v>
          </cell>
          <cell r="M450">
            <v>25.715499999999999</v>
          </cell>
          <cell r="N450">
            <v>25715.5</v>
          </cell>
          <cell r="O450">
            <v>411.44799999999998</v>
          </cell>
          <cell r="P450"/>
          <cell r="Q450"/>
          <cell r="R450"/>
          <cell r="S450"/>
          <cell r="T450"/>
          <cell r="U450"/>
          <cell r="V450"/>
          <cell r="W450"/>
          <cell r="X450"/>
          <cell r="Y450"/>
          <cell r="Z450"/>
          <cell r="AA450"/>
          <cell r="AB450"/>
          <cell r="AC450"/>
          <cell r="AD450"/>
          <cell r="AE450"/>
          <cell r="AF450"/>
          <cell r="AG450"/>
          <cell r="AH450"/>
          <cell r="AI450"/>
          <cell r="AJ450"/>
          <cell r="AK450"/>
          <cell r="AL450"/>
          <cell r="AM450"/>
          <cell r="AN450"/>
          <cell r="AO450"/>
          <cell r="AP450"/>
          <cell r="AQ450"/>
        </row>
        <row r="451">
          <cell r="A451"/>
          <cell r="B451"/>
          <cell r="C451" t="str">
            <v>E271120</v>
          </cell>
          <cell r="D451" t="str">
            <v>Հզորության ռելե ՌԲՄ-278</v>
          </cell>
          <cell r="E451"/>
          <cell r="F451"/>
          <cell r="G451"/>
          <cell r="H451" t="str">
            <v>հատ</v>
          </cell>
          <cell r="I451" t="str">
            <v>шт.</v>
          </cell>
          <cell r="J451"/>
          <cell r="K451"/>
          <cell r="L451">
            <v>4</v>
          </cell>
          <cell r="M451">
            <v>12</v>
          </cell>
          <cell r="N451">
            <v>12000</v>
          </cell>
          <cell r="O451">
            <v>48</v>
          </cell>
          <cell r="P451"/>
          <cell r="Q451"/>
          <cell r="R451"/>
          <cell r="S451"/>
          <cell r="T451"/>
          <cell r="U451"/>
          <cell r="V451"/>
          <cell r="W451"/>
          <cell r="X451"/>
          <cell r="Y451"/>
          <cell r="Z451"/>
          <cell r="AA451"/>
          <cell r="AB451"/>
          <cell r="AC451"/>
          <cell r="AD451"/>
          <cell r="AE451"/>
          <cell r="AF451"/>
          <cell r="AG451"/>
          <cell r="AH451"/>
          <cell r="AI451"/>
          <cell r="AJ451"/>
          <cell r="AK451"/>
          <cell r="AL451"/>
          <cell r="AM451"/>
          <cell r="AN451"/>
          <cell r="AO451"/>
          <cell r="AP451"/>
          <cell r="AQ451"/>
        </row>
        <row r="452">
          <cell r="A452"/>
          <cell r="B452"/>
          <cell r="C452" t="str">
            <v>E300181</v>
          </cell>
          <cell r="D452" t="str">
            <v>Էլ. չափիչ աքցան մինչև 1 կՎ</v>
          </cell>
          <cell r="E452"/>
          <cell r="F452"/>
          <cell r="G452"/>
          <cell r="H452" t="str">
            <v>հատ</v>
          </cell>
          <cell r="I452" t="str">
            <v>шт.</v>
          </cell>
          <cell r="J452"/>
          <cell r="K452"/>
          <cell r="L452">
            <v>256</v>
          </cell>
          <cell r="M452">
            <v>8.3439999999999994</v>
          </cell>
          <cell r="N452">
            <v>8344</v>
          </cell>
          <cell r="O452">
            <v>2136.0639999999999</v>
          </cell>
          <cell r="P452"/>
          <cell r="Q452"/>
          <cell r="R452"/>
          <cell r="S452"/>
          <cell r="T452"/>
          <cell r="U452"/>
          <cell r="V452"/>
          <cell r="W452"/>
          <cell r="X452"/>
          <cell r="Y452"/>
          <cell r="Z452"/>
          <cell r="AA452"/>
          <cell r="AB452"/>
          <cell r="AC452"/>
          <cell r="AD452"/>
          <cell r="AE452"/>
          <cell r="AF452"/>
          <cell r="AG452"/>
          <cell r="AH452"/>
          <cell r="AI452"/>
          <cell r="AJ452"/>
          <cell r="AK452"/>
          <cell r="AL452"/>
          <cell r="AM452"/>
          <cell r="AN452"/>
          <cell r="AO452"/>
          <cell r="AP452"/>
          <cell r="AQ452"/>
        </row>
        <row r="453">
          <cell r="A453"/>
          <cell r="B453"/>
          <cell r="C453" t="str">
            <v>E271272</v>
          </cell>
          <cell r="D453" t="str">
            <v xml:space="preserve">Ռելեական պաշտպանության լրակազմ բլոկ 50ՀՑ, փոփոխական հոսանք </v>
          </cell>
          <cell r="E453"/>
          <cell r="F453"/>
          <cell r="G453" t="str">
            <v>согласно техническому заданию</v>
          </cell>
          <cell r="H453" t="str">
            <v>հատ</v>
          </cell>
          <cell r="I453" t="str">
            <v>шт.</v>
          </cell>
          <cell r="J453"/>
          <cell r="K453"/>
          <cell r="L453">
            <v>80</v>
          </cell>
          <cell r="M453">
            <v>103.896</v>
          </cell>
          <cell r="N453">
            <v>103896</v>
          </cell>
          <cell r="O453">
            <v>8311.68</v>
          </cell>
          <cell r="P453"/>
          <cell r="Q453"/>
          <cell r="R453"/>
          <cell r="S453"/>
          <cell r="T453"/>
          <cell r="U453"/>
          <cell r="V453"/>
          <cell r="W453"/>
          <cell r="X453"/>
          <cell r="Y453"/>
          <cell r="Z453"/>
          <cell r="AA453"/>
          <cell r="AB453"/>
          <cell r="AC453"/>
          <cell r="AD453"/>
          <cell r="AE453"/>
          <cell r="AF453"/>
          <cell r="AG453"/>
          <cell r="AH453"/>
          <cell r="AI453"/>
          <cell r="AJ453"/>
          <cell r="AK453"/>
          <cell r="AL453"/>
          <cell r="AM453"/>
          <cell r="AN453"/>
          <cell r="AO453"/>
          <cell r="AP453"/>
          <cell r="AQ453"/>
        </row>
        <row r="454">
          <cell r="A454"/>
          <cell r="B454"/>
          <cell r="C454" t="str">
            <v>E270350</v>
          </cell>
          <cell r="D454" t="str">
            <v>Միջանկյալ ռելե ՌՊ341 ՈւԽԼ4, ուն. կոմպլ.</v>
          </cell>
          <cell r="E454"/>
          <cell r="F454"/>
          <cell r="G454" t="str">
            <v>согласно техническому заданию</v>
          </cell>
          <cell r="H454" t="str">
            <v>հատ</v>
          </cell>
          <cell r="I454" t="str">
            <v>шт.</v>
          </cell>
          <cell r="J454"/>
          <cell r="K454"/>
          <cell r="L454">
            <v>20</v>
          </cell>
          <cell r="M454">
            <v>10.291</v>
          </cell>
          <cell r="N454">
            <v>10291</v>
          </cell>
          <cell r="O454">
            <v>205.82</v>
          </cell>
          <cell r="P454"/>
          <cell r="Q454"/>
          <cell r="R454"/>
          <cell r="S454"/>
          <cell r="T454"/>
          <cell r="U454"/>
          <cell r="V454"/>
          <cell r="W454"/>
          <cell r="X454"/>
          <cell r="Y454"/>
          <cell r="Z454"/>
          <cell r="AA454"/>
          <cell r="AB454"/>
          <cell r="AC454"/>
          <cell r="AD454"/>
          <cell r="AE454"/>
          <cell r="AF454"/>
          <cell r="AG454"/>
          <cell r="AH454"/>
          <cell r="AI454"/>
          <cell r="AJ454"/>
          <cell r="AK454"/>
          <cell r="AL454"/>
          <cell r="AM454"/>
          <cell r="AN454"/>
          <cell r="AO454"/>
          <cell r="AP454"/>
          <cell r="AQ454"/>
        </row>
        <row r="455">
          <cell r="A455"/>
          <cell r="B455"/>
          <cell r="C455" t="str">
            <v>E270860</v>
          </cell>
          <cell r="D455" t="str">
            <v>Առավելագույն հոսանքի ռելե ՌՏ-85/1 ՈւԽԼ4, Iн 10А, 50 ՀՑ, ուն. կոմպլ.</v>
          </cell>
          <cell r="E455"/>
          <cell r="F455"/>
          <cell r="G455" t="str">
            <v>согласно техническому заданию</v>
          </cell>
          <cell r="H455" t="str">
            <v>հատ</v>
          </cell>
          <cell r="I455" t="str">
            <v>шт.</v>
          </cell>
          <cell r="J455"/>
          <cell r="K455"/>
          <cell r="L455">
            <v>70</v>
          </cell>
          <cell r="M455">
            <v>18.559999999999999</v>
          </cell>
          <cell r="N455">
            <v>18560</v>
          </cell>
          <cell r="O455">
            <v>1299.1999999999998</v>
          </cell>
          <cell r="P455"/>
          <cell r="Q455"/>
          <cell r="R455"/>
          <cell r="S455"/>
          <cell r="T455"/>
          <cell r="U455"/>
          <cell r="V455"/>
          <cell r="W455"/>
          <cell r="X455"/>
          <cell r="Y455"/>
          <cell r="Z455"/>
          <cell r="AA455"/>
          <cell r="AB455"/>
          <cell r="AC455"/>
          <cell r="AD455"/>
          <cell r="AE455"/>
          <cell r="AF455"/>
          <cell r="AG455"/>
          <cell r="AH455"/>
          <cell r="AI455"/>
          <cell r="AJ455"/>
          <cell r="AK455"/>
          <cell r="AL455"/>
          <cell r="AM455"/>
          <cell r="AN455"/>
          <cell r="AO455"/>
          <cell r="AP455"/>
          <cell r="AQ455"/>
        </row>
        <row r="456">
          <cell r="A456"/>
          <cell r="B456"/>
          <cell r="C456" t="str">
            <v>E270670</v>
          </cell>
          <cell r="D456" t="str">
            <v xml:space="preserve">Ռելե  РВЭ-238 УХЛ4 </v>
          </cell>
          <cell r="E456"/>
          <cell r="F456"/>
          <cell r="G456" t="str">
            <v>согласно техническому заданию</v>
          </cell>
          <cell r="H456" t="str">
            <v>հատ</v>
          </cell>
          <cell r="I456" t="str">
            <v>шт.</v>
          </cell>
          <cell r="J456"/>
          <cell r="K456"/>
          <cell r="L456">
            <v>30</v>
          </cell>
          <cell r="M456">
            <v>22.184999999999999</v>
          </cell>
          <cell r="N456">
            <v>22185</v>
          </cell>
          <cell r="O456">
            <v>665.55</v>
          </cell>
          <cell r="P456"/>
          <cell r="Q456"/>
          <cell r="R456"/>
          <cell r="S456"/>
          <cell r="T456"/>
          <cell r="U456"/>
          <cell r="V456"/>
          <cell r="W456"/>
          <cell r="X456"/>
          <cell r="Y456"/>
          <cell r="Z456"/>
          <cell r="AA456"/>
          <cell r="AB456"/>
          <cell r="AC456"/>
          <cell r="AD456"/>
          <cell r="AE456"/>
          <cell r="AF456"/>
          <cell r="AG456"/>
          <cell r="AH456"/>
          <cell r="AI456"/>
          <cell r="AJ456"/>
          <cell r="AK456"/>
          <cell r="AL456"/>
          <cell r="AM456"/>
          <cell r="AN456"/>
          <cell r="AO456"/>
          <cell r="AP456"/>
          <cell r="AQ456"/>
        </row>
        <row r="457">
          <cell r="A457"/>
          <cell r="B457"/>
          <cell r="C457" t="str">
            <v>E270711</v>
          </cell>
          <cell r="D457" t="str">
            <v>Ռելե РСВм-13-18-1-УХЛ4</v>
          </cell>
          <cell r="E457"/>
          <cell r="F457"/>
          <cell r="G457"/>
          <cell r="H457" t="str">
            <v>հատ</v>
          </cell>
          <cell r="I457" t="str">
            <v>шт.</v>
          </cell>
          <cell r="J457"/>
          <cell r="K457"/>
          <cell r="L457">
            <v>30</v>
          </cell>
          <cell r="M457">
            <v>16.32</v>
          </cell>
          <cell r="N457">
            <v>16320</v>
          </cell>
          <cell r="O457">
            <v>489.6</v>
          </cell>
          <cell r="P457"/>
          <cell r="Q457"/>
          <cell r="R457"/>
          <cell r="S457"/>
          <cell r="T457"/>
          <cell r="U457"/>
          <cell r="V457"/>
          <cell r="W457"/>
          <cell r="X457"/>
          <cell r="Y457"/>
          <cell r="Z457"/>
          <cell r="AA457"/>
          <cell r="AB457"/>
          <cell r="AC457"/>
          <cell r="AD457"/>
          <cell r="AE457"/>
          <cell r="AF457"/>
          <cell r="AG457"/>
          <cell r="AH457"/>
          <cell r="AI457"/>
          <cell r="AJ457"/>
          <cell r="AK457"/>
          <cell r="AL457"/>
          <cell r="AM457"/>
          <cell r="AN457"/>
          <cell r="AO457"/>
          <cell r="AP457"/>
          <cell r="AQ457"/>
        </row>
        <row r="458">
          <cell r="A458"/>
          <cell r="B458"/>
          <cell r="C458" t="str">
            <v>E271541</v>
          </cell>
          <cell r="D458" t="str">
            <v>Հոսանքի ռելե Сириус - 2-Л-К - 5А - 220В - И1</v>
          </cell>
          <cell r="E458"/>
          <cell r="F458"/>
          <cell r="G458"/>
          <cell r="H458" t="str">
            <v>հատ</v>
          </cell>
          <cell r="I458" t="str">
            <v>шт.</v>
          </cell>
          <cell r="J458"/>
          <cell r="K458"/>
          <cell r="L458">
            <v>20</v>
          </cell>
          <cell r="M458">
            <v>159.18</v>
          </cell>
          <cell r="N458">
            <v>159180</v>
          </cell>
          <cell r="O458">
            <v>3183.6000000000004</v>
          </cell>
          <cell r="P458"/>
          <cell r="Q458"/>
          <cell r="R458"/>
          <cell r="S458"/>
          <cell r="T458"/>
          <cell r="U458"/>
          <cell r="V458"/>
          <cell r="W458"/>
          <cell r="X458"/>
          <cell r="Y458"/>
          <cell r="Z458"/>
          <cell r="AA458"/>
          <cell r="AB458"/>
          <cell r="AC458"/>
          <cell r="AD458"/>
          <cell r="AE458"/>
          <cell r="AF458"/>
          <cell r="AG458"/>
          <cell r="AH458"/>
          <cell r="AI458"/>
          <cell r="AJ458"/>
          <cell r="AK458"/>
          <cell r="AL458"/>
          <cell r="AM458"/>
          <cell r="AN458"/>
          <cell r="AO458"/>
          <cell r="AP458"/>
          <cell r="AQ458"/>
        </row>
        <row r="459">
          <cell r="A459"/>
          <cell r="B459"/>
          <cell r="C459" t="str">
            <v>E271542</v>
          </cell>
          <cell r="D459" t="str">
            <v>Լարման ռելե Сириус - 2-ТН-К - 220В - И1</v>
          </cell>
          <cell r="E459"/>
          <cell r="F459"/>
          <cell r="G459"/>
          <cell r="H459" t="str">
            <v>հատ</v>
          </cell>
          <cell r="I459" t="str">
            <v>шт.</v>
          </cell>
          <cell r="J459"/>
          <cell r="K459"/>
          <cell r="L459">
            <v>5</v>
          </cell>
          <cell r="M459">
            <v>162.76499999999999</v>
          </cell>
          <cell r="N459">
            <v>162765</v>
          </cell>
          <cell r="O459">
            <v>813.82499999999993</v>
          </cell>
          <cell r="P459"/>
          <cell r="Q459"/>
          <cell r="R459"/>
          <cell r="S459"/>
          <cell r="T459"/>
          <cell r="U459"/>
          <cell r="V459"/>
          <cell r="W459"/>
          <cell r="X459"/>
          <cell r="Y459"/>
          <cell r="Z459"/>
          <cell r="AA459"/>
          <cell r="AB459"/>
          <cell r="AC459"/>
          <cell r="AD459"/>
          <cell r="AE459"/>
          <cell r="AF459"/>
          <cell r="AG459"/>
          <cell r="AH459"/>
          <cell r="AI459"/>
          <cell r="AJ459"/>
          <cell r="AK459"/>
          <cell r="AL459"/>
          <cell r="AM459"/>
          <cell r="AN459"/>
          <cell r="AO459"/>
          <cell r="AP459"/>
          <cell r="AQ459"/>
        </row>
        <row r="460">
          <cell r="A460"/>
          <cell r="B460"/>
          <cell r="C460" t="str">
            <v>E300127</v>
          </cell>
          <cell r="D460" t="str">
            <v>Կառավարման մոդուլ TER_CM_16_2(220_1)</v>
          </cell>
          <cell r="E460"/>
          <cell r="F460"/>
          <cell r="G460"/>
          <cell r="H460" t="str">
            <v>հատ</v>
          </cell>
          <cell r="I460" t="str">
            <v>шт.</v>
          </cell>
          <cell r="J460"/>
          <cell r="K460"/>
          <cell r="L460">
            <v>5</v>
          </cell>
          <cell r="M460">
            <v>112.7</v>
          </cell>
          <cell r="N460">
            <v>112700</v>
          </cell>
          <cell r="O460">
            <v>563.5</v>
          </cell>
          <cell r="P460"/>
          <cell r="Q460"/>
          <cell r="R460"/>
          <cell r="S460"/>
          <cell r="T460"/>
          <cell r="U460"/>
          <cell r="V460"/>
          <cell r="W460"/>
          <cell r="X460"/>
          <cell r="Y460"/>
          <cell r="Z460"/>
          <cell r="AA460"/>
          <cell r="AB460"/>
          <cell r="AC460"/>
          <cell r="AD460"/>
          <cell r="AE460"/>
          <cell r="AF460"/>
          <cell r="AG460"/>
          <cell r="AH460"/>
          <cell r="AI460"/>
          <cell r="AJ460"/>
          <cell r="AK460"/>
          <cell r="AL460"/>
          <cell r="AM460"/>
          <cell r="AN460"/>
          <cell r="AO460"/>
          <cell r="AP460"/>
          <cell r="AQ460"/>
        </row>
        <row r="461">
          <cell r="A461"/>
          <cell r="B461"/>
          <cell r="C461" t="str">
            <v>E300102</v>
          </cell>
          <cell r="D461" t="str">
            <v>Սնուցման բլոկ BР/TEL-220-02А</v>
          </cell>
          <cell r="E461"/>
          <cell r="F461"/>
          <cell r="G461"/>
          <cell r="H461" t="str">
            <v>հատ</v>
          </cell>
          <cell r="I461" t="str">
            <v>шт.</v>
          </cell>
          <cell r="J461"/>
          <cell r="K461"/>
          <cell r="L461">
            <v>5</v>
          </cell>
          <cell r="M461">
            <v>48.3</v>
          </cell>
          <cell r="N461">
            <v>48300</v>
          </cell>
          <cell r="O461">
            <v>241.5</v>
          </cell>
          <cell r="P461"/>
          <cell r="Q461"/>
          <cell r="R461"/>
          <cell r="S461"/>
          <cell r="T461"/>
          <cell r="U461"/>
          <cell r="V461"/>
          <cell r="W461"/>
          <cell r="X461"/>
          <cell r="Y461"/>
          <cell r="Z461"/>
          <cell r="AA461"/>
          <cell r="AB461"/>
          <cell r="AC461"/>
          <cell r="AD461"/>
          <cell r="AE461"/>
          <cell r="AF461"/>
          <cell r="AG461"/>
          <cell r="AH461"/>
          <cell r="AI461"/>
          <cell r="AJ461"/>
          <cell r="AK461"/>
          <cell r="AL461"/>
          <cell r="AM461"/>
          <cell r="AN461"/>
          <cell r="AO461"/>
          <cell r="AP461"/>
          <cell r="AQ461"/>
        </row>
        <row r="462">
          <cell r="A462"/>
          <cell r="B462"/>
          <cell r="C462" t="str">
            <v>E300105</v>
          </cell>
          <cell r="D462" t="str">
            <v xml:space="preserve">Կառավարման բլոկ BU/TEL-220-05А </v>
          </cell>
          <cell r="E462"/>
          <cell r="F462"/>
          <cell r="G462"/>
          <cell r="H462" t="str">
            <v>հատ</v>
          </cell>
          <cell r="I462" t="str">
            <v>шт.</v>
          </cell>
          <cell r="J462"/>
          <cell r="K462"/>
          <cell r="L462">
            <v>5</v>
          </cell>
          <cell r="M462">
            <v>24.2</v>
          </cell>
          <cell r="N462">
            <v>24200</v>
          </cell>
          <cell r="O462">
            <v>121</v>
          </cell>
          <cell r="P462"/>
          <cell r="Q462"/>
          <cell r="R462"/>
          <cell r="S462"/>
          <cell r="T462"/>
          <cell r="U462"/>
          <cell r="V462"/>
          <cell r="W462"/>
          <cell r="X462"/>
          <cell r="Y462"/>
          <cell r="Z462"/>
          <cell r="AA462"/>
          <cell r="AB462"/>
          <cell r="AC462"/>
          <cell r="AD462"/>
          <cell r="AE462"/>
          <cell r="AF462"/>
          <cell r="AG462"/>
          <cell r="AH462"/>
          <cell r="AI462"/>
          <cell r="AJ462"/>
          <cell r="AK462"/>
          <cell r="AL462"/>
          <cell r="AM462"/>
          <cell r="AN462"/>
          <cell r="AO462"/>
          <cell r="AP462"/>
          <cell r="AQ462"/>
        </row>
        <row r="463">
          <cell r="A463"/>
          <cell r="B463"/>
          <cell r="C463" t="str">
            <v>E271537</v>
          </cell>
          <cell r="D463" t="str">
            <v>Պաշտպանության և ավտոմատիկայի TOP 200 B 22 31.38-16 P N1 համալիր (ներառյալ գործարանային կարգաբերում)</v>
          </cell>
          <cell r="E463"/>
          <cell r="F463"/>
          <cell r="G463"/>
          <cell r="H463" t="str">
            <v>հատ</v>
          </cell>
          <cell r="I463" t="str">
            <v>шт.</v>
          </cell>
          <cell r="J463">
            <v>24</v>
          </cell>
          <cell r="K463"/>
          <cell r="L463">
            <v>26</v>
          </cell>
          <cell r="M463">
            <v>1.345</v>
          </cell>
          <cell r="N463">
            <v>1345</v>
          </cell>
          <cell r="O463">
            <v>34.97</v>
          </cell>
          <cell r="P463"/>
          <cell r="Q463"/>
          <cell r="R463"/>
          <cell r="S463"/>
          <cell r="T463"/>
          <cell r="U463"/>
          <cell r="V463"/>
          <cell r="W463"/>
          <cell r="X463"/>
          <cell r="Y463"/>
          <cell r="Z463"/>
          <cell r="AA463"/>
          <cell r="AB463"/>
          <cell r="AC463"/>
          <cell r="AD463"/>
          <cell r="AE463"/>
          <cell r="AF463"/>
          <cell r="AG463"/>
          <cell r="AH463"/>
          <cell r="AI463"/>
          <cell r="AJ463"/>
          <cell r="AK463"/>
          <cell r="AL463"/>
          <cell r="AM463"/>
          <cell r="AN463"/>
          <cell r="AO463"/>
          <cell r="AP463"/>
          <cell r="AQ463"/>
        </row>
        <row r="464">
          <cell r="A464"/>
          <cell r="B464"/>
          <cell r="C464" t="str">
            <v>E271538</v>
          </cell>
          <cell r="D464" t="str">
            <v>Պաշտպանության և ավտոմատիկայի TOP 200 C 22 31.38-16 P N1 համալիր (ներառյալ գործարանային կարգաբերում)</v>
          </cell>
          <cell r="E464"/>
          <cell r="F464"/>
          <cell r="G464"/>
          <cell r="H464" t="str">
            <v>հատ</v>
          </cell>
          <cell r="I464" t="str">
            <v>шт.</v>
          </cell>
          <cell r="J464">
            <v>12</v>
          </cell>
          <cell r="K464"/>
          <cell r="L464">
            <v>13</v>
          </cell>
          <cell r="M464">
            <v>1.345</v>
          </cell>
          <cell r="N464">
            <v>1345</v>
          </cell>
          <cell r="O464">
            <v>17.484999999999999</v>
          </cell>
          <cell r="P464"/>
          <cell r="Q464"/>
          <cell r="R464"/>
          <cell r="S464"/>
          <cell r="T464"/>
          <cell r="U464"/>
          <cell r="V464"/>
          <cell r="W464"/>
          <cell r="X464"/>
          <cell r="Y464"/>
          <cell r="Z464"/>
          <cell r="AA464"/>
          <cell r="AB464"/>
          <cell r="AC464"/>
          <cell r="AD464"/>
          <cell r="AE464"/>
          <cell r="AF464"/>
          <cell r="AG464"/>
          <cell r="AH464"/>
          <cell r="AI464"/>
          <cell r="AJ464"/>
          <cell r="AK464"/>
          <cell r="AL464"/>
          <cell r="AM464"/>
          <cell r="AN464"/>
          <cell r="AO464"/>
          <cell r="AP464"/>
          <cell r="AQ464"/>
        </row>
        <row r="465">
          <cell r="A465"/>
          <cell r="B465"/>
          <cell r="C465" t="str">
            <v>E271539</v>
          </cell>
          <cell r="D465" t="str">
            <v>Պաշտպանության և ավտոմատիկայի TOP 150 H20 2102 P N1</v>
          </cell>
          <cell r="E465"/>
          <cell r="F465"/>
          <cell r="G465"/>
          <cell r="H465" t="str">
            <v>հատ</v>
          </cell>
          <cell r="I465" t="str">
            <v>шт.</v>
          </cell>
          <cell r="J465"/>
          <cell r="K465"/>
          <cell r="L465">
            <v>2</v>
          </cell>
          <cell r="M465">
            <v>1.224</v>
          </cell>
          <cell r="N465">
            <v>1224</v>
          </cell>
          <cell r="O465">
            <v>2.448</v>
          </cell>
          <cell r="P465"/>
          <cell r="Q465"/>
          <cell r="R465"/>
          <cell r="S465"/>
          <cell r="T465"/>
          <cell r="U465"/>
          <cell r="V465"/>
          <cell r="W465"/>
          <cell r="X465"/>
          <cell r="Y465"/>
          <cell r="Z465"/>
          <cell r="AA465"/>
          <cell r="AB465"/>
          <cell r="AC465"/>
          <cell r="AD465"/>
          <cell r="AE465"/>
          <cell r="AF465"/>
          <cell r="AG465"/>
          <cell r="AH465"/>
          <cell r="AI465"/>
          <cell r="AJ465"/>
          <cell r="AK465"/>
          <cell r="AL465"/>
          <cell r="AM465"/>
          <cell r="AN465"/>
          <cell r="AO465"/>
          <cell r="AP465"/>
          <cell r="AQ465"/>
        </row>
        <row r="466">
          <cell r="A466"/>
          <cell r="B466"/>
          <cell r="C466" t="str">
            <v>E271540</v>
          </cell>
          <cell r="D466" t="str">
            <v>Պաշտպանության և ավտոմատիկայի TOP 150 T10 2102 P N1</v>
          </cell>
          <cell r="E466"/>
          <cell r="F466"/>
          <cell r="G466"/>
          <cell r="H466" t="str">
            <v>հատ</v>
          </cell>
          <cell r="I466" t="str">
            <v>шт.</v>
          </cell>
          <cell r="J466"/>
          <cell r="K466"/>
          <cell r="L466">
            <v>10</v>
          </cell>
          <cell r="M466">
            <v>1.244</v>
          </cell>
          <cell r="N466">
            <v>1244</v>
          </cell>
          <cell r="O466">
            <v>12.44</v>
          </cell>
          <cell r="P466"/>
          <cell r="Q466"/>
          <cell r="R466"/>
          <cell r="S466"/>
          <cell r="T466"/>
          <cell r="U466"/>
          <cell r="V466"/>
          <cell r="W466"/>
          <cell r="X466"/>
          <cell r="Y466"/>
          <cell r="Z466"/>
          <cell r="AA466"/>
          <cell r="AB466"/>
          <cell r="AC466"/>
          <cell r="AD466"/>
          <cell r="AE466"/>
          <cell r="AF466"/>
          <cell r="AG466"/>
          <cell r="AH466"/>
          <cell r="AI466"/>
          <cell r="AJ466"/>
          <cell r="AK466"/>
          <cell r="AL466"/>
          <cell r="AM466"/>
          <cell r="AN466"/>
          <cell r="AO466"/>
          <cell r="AP466"/>
          <cell r="AQ466"/>
        </row>
        <row r="467">
          <cell r="A467">
            <v>25</v>
          </cell>
          <cell r="B467">
            <v>1</v>
          </cell>
          <cell r="C467"/>
          <cell r="D467" t="str">
            <v>Միաֆազ և եռաֆազ էլեկտրոնային հաշվիչներ M-200.02,  KBANT, MIRTEK, STEM, Kaskad</v>
          </cell>
          <cell r="E467" t="str">
            <v>Однофазные и трехфазные электронные счетчики M-200.02,  KBANT, MIRTEK, STEM, Kaskad</v>
          </cell>
          <cell r="F467" t="str">
            <v>համաձայն տեխնիկական առաջադրանքի</v>
          </cell>
          <cell r="G467" t="str">
            <v>согласно техническому заданию</v>
          </cell>
          <cell r="H467" t="str">
            <v>հատ</v>
          </cell>
          <cell r="I467" t="str">
            <v>шт.</v>
          </cell>
          <cell r="J467"/>
          <cell r="K467"/>
          <cell r="L467">
            <v>30734</v>
          </cell>
          <cell r="M467"/>
          <cell r="N467"/>
          <cell r="O467"/>
          <cell r="P467" t="str">
            <v>ԱԲՀ</v>
          </cell>
          <cell r="Q467" t="str">
            <v>ОЗП</v>
          </cell>
          <cell r="R467" t="str">
            <v>ԱԲՀ</v>
          </cell>
          <cell r="S467" t="str">
            <v>ОЗП</v>
          </cell>
          <cell r="T467"/>
          <cell r="U467"/>
          <cell r="V467" t="str">
            <v>Սեպտեմբեր 2026</v>
          </cell>
          <cell r="W467" t="str">
            <v>Сентябрь 2026</v>
          </cell>
          <cell r="X467"/>
          <cell r="Y467" t="str">
            <v>Սեպտեմբեր 2026</v>
          </cell>
          <cell r="Z467" t="str">
            <v>Сентябрь 2026</v>
          </cell>
          <cell r="AA467"/>
          <cell r="AB467" t="str">
            <v>'Դեկտեմբեր 2026</v>
          </cell>
          <cell r="AC467" t="str">
            <v>Декабрь 2026</v>
          </cell>
          <cell r="AD467"/>
          <cell r="AE467"/>
          <cell r="AF467">
            <v>1200200.6394700001</v>
          </cell>
          <cell r="AG467"/>
          <cell r="AH467"/>
          <cell r="AI467"/>
          <cell r="AJ467"/>
          <cell r="AK467"/>
          <cell r="AL467"/>
          <cell r="AM467"/>
          <cell r="AN467" t="str">
            <v>կ. 40</v>
          </cell>
          <cell r="AO467" t="str">
            <v>п. 40</v>
          </cell>
          <cell r="AP467"/>
          <cell r="AQ467"/>
        </row>
        <row r="468">
          <cell r="A468"/>
          <cell r="B468"/>
          <cell r="C468" t="str">
            <v>E260178</v>
          </cell>
          <cell r="D468" t="str">
            <v>ABB տիպի հաշվիչի RS 485 Ինտերֆեյս</v>
          </cell>
          <cell r="E468"/>
          <cell r="F468"/>
          <cell r="G468"/>
          <cell r="H468" t="str">
            <v>հատ</v>
          </cell>
          <cell r="I468" t="str">
            <v>шт.</v>
          </cell>
          <cell r="J468"/>
          <cell r="K468"/>
          <cell r="L468">
            <v>300</v>
          </cell>
          <cell r="M468">
            <v>100</v>
          </cell>
          <cell r="N468">
            <v>100000</v>
          </cell>
          <cell r="O468">
            <v>30000</v>
          </cell>
          <cell r="P468"/>
          <cell r="Q468"/>
          <cell r="R468"/>
          <cell r="S468"/>
          <cell r="T468"/>
          <cell r="U468"/>
          <cell r="V468" t="str">
            <v>Մարտ 2026</v>
          </cell>
          <cell r="W468" t="str">
            <v>Март 2026</v>
          </cell>
          <cell r="X468"/>
          <cell r="Y468" t="str">
            <v>Մարտ 2026</v>
          </cell>
          <cell r="Z468" t="str">
            <v>Март 2026</v>
          </cell>
          <cell r="AA468"/>
          <cell r="AB468" t="str">
            <v>Մարտ 2026</v>
          </cell>
          <cell r="AC468" t="str">
            <v>Март 2026</v>
          </cell>
          <cell r="AD468"/>
          <cell r="AE468"/>
          <cell r="AF468"/>
          <cell r="AG468"/>
          <cell r="AH468"/>
          <cell r="AI468"/>
          <cell r="AJ468"/>
          <cell r="AK468"/>
          <cell r="AL468"/>
          <cell r="AM468"/>
          <cell r="AN468"/>
          <cell r="AO468"/>
          <cell r="AP468"/>
          <cell r="AQ468"/>
        </row>
        <row r="469">
          <cell r="A469"/>
          <cell r="B469"/>
          <cell r="C469" t="str">
            <v>T46420114</v>
          </cell>
          <cell r="D469" t="str">
            <v>Էլեկտրաէներգիայի միաֆազ էլեկտրոնային հաշվիչներ, M-200.02</v>
          </cell>
          <cell r="E469"/>
          <cell r="F469"/>
          <cell r="G469"/>
          <cell r="H469" t="str">
            <v>հատ</v>
          </cell>
          <cell r="I469" t="str">
            <v>шт.</v>
          </cell>
          <cell r="J469"/>
          <cell r="K469"/>
          <cell r="L469">
            <v>333</v>
          </cell>
          <cell r="M469">
            <v>14.747</v>
          </cell>
          <cell r="N469">
            <v>14747</v>
          </cell>
          <cell r="O469">
            <v>4910.7510000000002</v>
          </cell>
          <cell r="P469"/>
          <cell r="Q469"/>
          <cell r="R469"/>
          <cell r="S469"/>
          <cell r="T469"/>
          <cell r="U469"/>
          <cell r="V469"/>
          <cell r="W469"/>
          <cell r="X469"/>
          <cell r="Y469"/>
          <cell r="Z469"/>
          <cell r="AA469"/>
          <cell r="AB469"/>
          <cell r="AC469"/>
          <cell r="AD469"/>
          <cell r="AE469"/>
          <cell r="AF469"/>
          <cell r="AG469"/>
          <cell r="AH469"/>
          <cell r="AI469"/>
          <cell r="AJ469"/>
          <cell r="AK469"/>
          <cell r="AL469"/>
          <cell r="AM469"/>
          <cell r="AN469"/>
          <cell r="AO469"/>
          <cell r="AP469"/>
          <cell r="AQ469"/>
        </row>
        <row r="470">
          <cell r="A470"/>
          <cell r="B470"/>
          <cell r="C470" t="str">
            <v>T46420200</v>
          </cell>
          <cell r="D470" t="str">
            <v>ԷԷ.միաֆազ բազմաֆունկցիոնալ հաշվիչ, KBANT  ST 1000-7-W2</v>
          </cell>
          <cell r="E470"/>
          <cell r="F470"/>
          <cell r="G470"/>
          <cell r="H470" t="str">
            <v>հատ</v>
          </cell>
          <cell r="I470" t="str">
            <v>шт.</v>
          </cell>
          <cell r="J470"/>
          <cell r="K470"/>
          <cell r="L470">
            <v>1000</v>
          </cell>
          <cell r="M470">
            <v>14.725</v>
          </cell>
          <cell r="N470">
            <v>14725</v>
          </cell>
          <cell r="O470">
            <v>14725</v>
          </cell>
          <cell r="P470"/>
          <cell r="Q470"/>
          <cell r="R470"/>
          <cell r="S470"/>
          <cell r="T470"/>
          <cell r="U470"/>
          <cell r="V470"/>
          <cell r="W470"/>
          <cell r="X470"/>
          <cell r="Y470"/>
          <cell r="Z470"/>
          <cell r="AA470"/>
          <cell r="AB470"/>
          <cell r="AC470"/>
          <cell r="AD470"/>
          <cell r="AE470"/>
          <cell r="AF470"/>
          <cell r="AG470"/>
          <cell r="AH470"/>
          <cell r="AI470"/>
          <cell r="AJ470"/>
          <cell r="AK470"/>
          <cell r="AL470"/>
          <cell r="AM470"/>
          <cell r="AN470"/>
          <cell r="AO470"/>
          <cell r="AP470"/>
          <cell r="AQ470"/>
        </row>
        <row r="471">
          <cell r="A471"/>
          <cell r="B471"/>
          <cell r="C471" t="str">
            <v>T46420117</v>
          </cell>
          <cell r="D471" t="str">
            <v>1/ֆազ էլեկտրոնային բազմասակագնային հաշվիչ  Կասկադ-1MT</v>
          </cell>
          <cell r="E471"/>
          <cell r="F471"/>
          <cell r="G471"/>
          <cell r="H471" t="str">
            <v>հատ</v>
          </cell>
          <cell r="I471" t="str">
            <v>шт.</v>
          </cell>
          <cell r="J471"/>
          <cell r="K471"/>
          <cell r="L471">
            <v>9</v>
          </cell>
          <cell r="M471">
            <v>13.362110000000001</v>
          </cell>
          <cell r="N471">
            <v>13362.11</v>
          </cell>
          <cell r="O471">
            <v>120.25899000000001</v>
          </cell>
          <cell r="P471"/>
          <cell r="Q471"/>
          <cell r="R471"/>
          <cell r="S471"/>
          <cell r="T471"/>
          <cell r="U471"/>
          <cell r="V471"/>
          <cell r="W471"/>
          <cell r="X471"/>
          <cell r="Y471"/>
          <cell r="Z471"/>
          <cell r="AA471"/>
          <cell r="AB471"/>
          <cell r="AC471"/>
          <cell r="AD471"/>
          <cell r="AE471"/>
          <cell r="AF471"/>
          <cell r="AG471"/>
          <cell r="AH471"/>
          <cell r="AI471"/>
          <cell r="AJ471"/>
          <cell r="AK471"/>
          <cell r="AL471"/>
          <cell r="AM471"/>
          <cell r="AN471"/>
          <cell r="AO471"/>
          <cell r="AP471"/>
          <cell r="AQ471"/>
        </row>
        <row r="472">
          <cell r="A472"/>
          <cell r="B472"/>
          <cell r="C472" t="str">
            <v>T46420211</v>
          </cell>
          <cell r="D472" t="str">
            <v>ԷԷ.միաֆազ բազմաֆունկցիոնալ հաշվիչ, МИРТЕК-12-АМ-W2-D</v>
          </cell>
          <cell r="E472"/>
          <cell r="F472"/>
          <cell r="G472"/>
          <cell r="H472" t="str">
            <v>հատ</v>
          </cell>
          <cell r="I472" t="str">
            <v>шт.</v>
          </cell>
          <cell r="J472"/>
          <cell r="K472"/>
          <cell r="L472">
            <v>24000</v>
          </cell>
          <cell r="M472">
            <v>28.67</v>
          </cell>
          <cell r="N472">
            <v>28670</v>
          </cell>
          <cell r="O472">
            <v>688080</v>
          </cell>
          <cell r="P472"/>
          <cell r="Q472"/>
          <cell r="R472"/>
          <cell r="S472"/>
          <cell r="T472"/>
          <cell r="U472"/>
          <cell r="V472"/>
          <cell r="W472"/>
          <cell r="X472"/>
          <cell r="Y472"/>
          <cell r="Z472"/>
          <cell r="AA472"/>
          <cell r="AB472"/>
          <cell r="AC472"/>
          <cell r="AD472"/>
          <cell r="AE472"/>
          <cell r="AF472"/>
          <cell r="AG472"/>
          <cell r="AH472"/>
          <cell r="AI472"/>
          <cell r="AJ472"/>
          <cell r="AK472"/>
          <cell r="AL472"/>
          <cell r="AM472"/>
          <cell r="AN472"/>
          <cell r="AO472"/>
          <cell r="AP472"/>
          <cell r="AQ472"/>
        </row>
        <row r="473">
          <cell r="A473"/>
          <cell r="B473"/>
          <cell r="C473" t="str">
            <v>T46440135</v>
          </cell>
          <cell r="D473" t="str">
            <v>Էլ. Էներգիայի եռաֆազ էլեկտրոնային հաշվիչ ԱԼՖԱ A 1802</v>
          </cell>
          <cell r="E473"/>
          <cell r="F473"/>
          <cell r="G473"/>
          <cell r="H473" t="str">
            <v>հատ</v>
          </cell>
          <cell r="I473" t="str">
            <v>шт.</v>
          </cell>
          <cell r="J473"/>
          <cell r="K473"/>
          <cell r="L473">
            <v>193</v>
          </cell>
          <cell r="M473">
            <v>144</v>
          </cell>
          <cell r="N473">
            <v>144000</v>
          </cell>
          <cell r="O473">
            <v>27792</v>
          </cell>
          <cell r="P473"/>
          <cell r="Q473"/>
          <cell r="R473"/>
          <cell r="S473"/>
          <cell r="T473"/>
          <cell r="U473"/>
          <cell r="V473"/>
          <cell r="W473"/>
          <cell r="X473"/>
          <cell r="Y473"/>
          <cell r="Z473"/>
          <cell r="AA473"/>
          <cell r="AB473"/>
          <cell r="AC473"/>
          <cell r="AD473"/>
          <cell r="AE473"/>
          <cell r="AF473"/>
          <cell r="AG473"/>
          <cell r="AH473"/>
          <cell r="AI473"/>
          <cell r="AJ473"/>
          <cell r="AK473"/>
          <cell r="AL473"/>
          <cell r="AM473"/>
          <cell r="AN473"/>
          <cell r="AO473"/>
          <cell r="AP473"/>
          <cell r="AQ473"/>
        </row>
        <row r="474">
          <cell r="A474"/>
          <cell r="B474"/>
          <cell r="C474" t="str">
            <v>T46440134</v>
          </cell>
          <cell r="D474" t="str">
            <v>Էլեկտրաէներգիայի եռաֆազ էլեկտրոնային հաշվիչներ, M-234 ART</v>
          </cell>
          <cell r="E474"/>
          <cell r="F474"/>
          <cell r="G474"/>
          <cell r="H474" t="str">
            <v>հատ</v>
          </cell>
          <cell r="I474" t="str">
            <v>шт.</v>
          </cell>
          <cell r="J474"/>
          <cell r="K474"/>
          <cell r="L474">
            <v>477</v>
          </cell>
          <cell r="M474">
            <v>77.936000000000007</v>
          </cell>
          <cell r="N474">
            <v>77936</v>
          </cell>
          <cell r="O474">
            <v>37175.472000000002</v>
          </cell>
          <cell r="P474"/>
          <cell r="Q474"/>
          <cell r="R474"/>
          <cell r="S474"/>
          <cell r="T474"/>
          <cell r="U474"/>
          <cell r="V474"/>
          <cell r="W474"/>
          <cell r="X474"/>
          <cell r="Y474"/>
          <cell r="Z474"/>
          <cell r="AA474"/>
          <cell r="AB474"/>
          <cell r="AC474"/>
          <cell r="AD474"/>
          <cell r="AE474"/>
          <cell r="AF474"/>
          <cell r="AG474"/>
          <cell r="AH474"/>
          <cell r="AI474"/>
          <cell r="AJ474"/>
          <cell r="AK474"/>
          <cell r="AL474"/>
          <cell r="AM474"/>
          <cell r="AN474"/>
          <cell r="AO474"/>
          <cell r="AP474"/>
          <cell r="AQ474"/>
        </row>
        <row r="475">
          <cell r="A475"/>
          <cell r="B475"/>
          <cell r="C475" t="str">
            <v>T46440211</v>
          </cell>
          <cell r="D475" t="str">
            <v>էլեկտրաէներգիայի եռաֆազ բազմաֆունկցիոնալ հաշվիչներ, МИРТЕК-32-АМ-W31-D</v>
          </cell>
          <cell r="E475"/>
          <cell r="F475"/>
          <cell r="G475"/>
          <cell r="H475" t="str">
            <v>հատ</v>
          </cell>
          <cell r="I475" t="str">
            <v>шт.</v>
          </cell>
          <cell r="J475"/>
          <cell r="K475"/>
          <cell r="L475">
            <v>1000</v>
          </cell>
          <cell r="M475">
            <v>77.936000000000007</v>
          </cell>
          <cell r="N475">
            <v>77936</v>
          </cell>
          <cell r="O475">
            <v>77936</v>
          </cell>
          <cell r="P475"/>
          <cell r="Q475"/>
          <cell r="R475"/>
          <cell r="S475"/>
          <cell r="T475"/>
          <cell r="U475"/>
          <cell r="V475"/>
          <cell r="W475"/>
          <cell r="X475"/>
          <cell r="Y475"/>
          <cell r="Z475"/>
          <cell r="AA475"/>
          <cell r="AB475"/>
          <cell r="AC475"/>
          <cell r="AD475"/>
          <cell r="AE475"/>
          <cell r="AF475"/>
          <cell r="AG475"/>
          <cell r="AH475"/>
          <cell r="AI475"/>
          <cell r="AJ475"/>
          <cell r="AK475"/>
          <cell r="AL475"/>
          <cell r="AM475"/>
          <cell r="AN475"/>
          <cell r="AO475"/>
          <cell r="AP475"/>
          <cell r="AQ475"/>
        </row>
        <row r="476">
          <cell r="A476"/>
          <cell r="B476"/>
          <cell r="C476" t="str">
            <v>T46440213</v>
          </cell>
          <cell r="D476" t="str">
            <v>էլեկտրաէներգիայի եռաֆազ բազմաֆունկցիոնալ հաշվիչներ, МИРТЕК-32-АМ-W32-D</v>
          </cell>
          <cell r="E476"/>
          <cell r="F476"/>
          <cell r="G476"/>
          <cell r="H476" t="str">
            <v>հատ</v>
          </cell>
          <cell r="I476" t="str">
            <v>шт.</v>
          </cell>
          <cell r="J476"/>
          <cell r="K476"/>
          <cell r="L476">
            <v>1000</v>
          </cell>
          <cell r="M476">
            <v>104.4</v>
          </cell>
          <cell r="N476">
            <v>104400</v>
          </cell>
          <cell r="O476">
            <v>104400</v>
          </cell>
          <cell r="P476"/>
          <cell r="Q476"/>
          <cell r="R476"/>
          <cell r="S476"/>
          <cell r="T476"/>
          <cell r="U476"/>
          <cell r="V476"/>
          <cell r="W476"/>
          <cell r="X476"/>
          <cell r="Y476"/>
          <cell r="Z476"/>
          <cell r="AA476"/>
          <cell r="AB476"/>
          <cell r="AC476"/>
          <cell r="AD476"/>
          <cell r="AE476"/>
          <cell r="AF476"/>
          <cell r="AG476"/>
          <cell r="AH476"/>
          <cell r="AI476"/>
          <cell r="AJ476"/>
          <cell r="AK476"/>
          <cell r="AL476"/>
          <cell r="AM476"/>
          <cell r="AN476"/>
          <cell r="AO476"/>
          <cell r="AP476"/>
          <cell r="AQ476"/>
        </row>
        <row r="477">
          <cell r="A477"/>
          <cell r="B477"/>
          <cell r="C477" t="str">
            <v>T46440212</v>
          </cell>
          <cell r="D477" t="str">
            <v>էլեկտրաէներգիայի եռաֆազ բազմաֆունկցիոնալ հաշվիչներ, МИРТЕК-32-АМ-W31-57.7D</v>
          </cell>
          <cell r="E477"/>
          <cell r="F477"/>
          <cell r="G477"/>
          <cell r="H477" t="str">
            <v>հատ</v>
          </cell>
          <cell r="I477" t="str">
            <v>шт.</v>
          </cell>
          <cell r="J477"/>
          <cell r="K477"/>
          <cell r="L477">
            <v>1000</v>
          </cell>
          <cell r="M477">
            <v>140.4</v>
          </cell>
          <cell r="N477">
            <v>140400</v>
          </cell>
          <cell r="O477">
            <v>140400</v>
          </cell>
          <cell r="P477"/>
          <cell r="Q477"/>
          <cell r="R477"/>
          <cell r="S477"/>
          <cell r="T477"/>
          <cell r="U477"/>
          <cell r="V477"/>
          <cell r="W477"/>
          <cell r="X477"/>
          <cell r="Y477"/>
          <cell r="Z477"/>
          <cell r="AA477"/>
          <cell r="AB477"/>
          <cell r="AC477"/>
          <cell r="AD477"/>
          <cell r="AE477"/>
          <cell r="AF477"/>
          <cell r="AG477"/>
          <cell r="AH477"/>
          <cell r="AI477"/>
          <cell r="AJ477"/>
          <cell r="AK477"/>
          <cell r="AL477"/>
          <cell r="AM477"/>
          <cell r="AN477"/>
          <cell r="AO477"/>
          <cell r="AP477"/>
          <cell r="AQ477"/>
        </row>
        <row r="478">
          <cell r="A478"/>
          <cell r="B478"/>
          <cell r="C478" t="str">
            <v>T46440128</v>
          </cell>
          <cell r="D478" t="str">
            <v>Էլեկտրաէներգիայի եռաֆազ էլեկտրոնային հաշվիչներ, STEM-3V</v>
          </cell>
          <cell r="E478"/>
          <cell r="F478"/>
          <cell r="G478"/>
          <cell r="H478" t="str">
            <v>հատ</v>
          </cell>
          <cell r="I478" t="str">
            <v>шт.</v>
          </cell>
          <cell r="J478"/>
          <cell r="K478"/>
          <cell r="L478">
            <v>514</v>
          </cell>
          <cell r="M478">
            <v>35.730319999999999</v>
          </cell>
          <cell r="N478">
            <v>35730.32</v>
          </cell>
          <cell r="O478">
            <v>18365.384480000001</v>
          </cell>
          <cell r="P478"/>
          <cell r="Q478"/>
          <cell r="R478"/>
          <cell r="S478"/>
          <cell r="T478"/>
          <cell r="U478"/>
          <cell r="V478"/>
          <cell r="W478"/>
          <cell r="X478"/>
          <cell r="Y478"/>
          <cell r="Z478"/>
          <cell r="AA478"/>
          <cell r="AB478"/>
          <cell r="AC478"/>
          <cell r="AD478"/>
          <cell r="AE478"/>
          <cell r="AF478"/>
          <cell r="AG478"/>
          <cell r="AH478"/>
          <cell r="AI478"/>
          <cell r="AJ478"/>
          <cell r="AK478"/>
          <cell r="AL478"/>
          <cell r="AM478"/>
          <cell r="AN478"/>
          <cell r="AO478"/>
          <cell r="AP478"/>
          <cell r="AQ478"/>
        </row>
        <row r="479">
          <cell r="A479"/>
          <cell r="B479"/>
          <cell r="C479" t="str">
            <v>T46440200</v>
          </cell>
          <cell r="D479" t="str">
            <v xml:space="preserve">ԷԷ.եռաֆազ բազմաֆունկցիոնալ հաշվիչ, KBANT  ST 2000-10-W2 </v>
          </cell>
          <cell r="E479"/>
          <cell r="F479"/>
          <cell r="G479"/>
          <cell r="H479" t="str">
            <v>հատ</v>
          </cell>
          <cell r="I479" t="str">
            <v>шт.</v>
          </cell>
          <cell r="J479"/>
          <cell r="K479"/>
          <cell r="L479">
            <v>681</v>
          </cell>
          <cell r="M479">
            <v>59.363</v>
          </cell>
          <cell r="N479">
            <v>59363</v>
          </cell>
          <cell r="O479">
            <v>40426.203000000001</v>
          </cell>
          <cell r="P479"/>
          <cell r="Q479"/>
          <cell r="R479"/>
          <cell r="S479"/>
          <cell r="T479"/>
          <cell r="U479"/>
          <cell r="V479"/>
          <cell r="W479"/>
          <cell r="X479"/>
          <cell r="Y479"/>
          <cell r="Z479"/>
          <cell r="AA479"/>
          <cell r="AB479"/>
          <cell r="AC479"/>
          <cell r="AD479"/>
          <cell r="AE479"/>
          <cell r="AF479"/>
          <cell r="AG479"/>
          <cell r="AH479"/>
          <cell r="AI479"/>
          <cell r="AJ479"/>
          <cell r="AK479"/>
          <cell r="AL479"/>
          <cell r="AM479"/>
          <cell r="AN479"/>
          <cell r="AO479"/>
          <cell r="AP479"/>
          <cell r="AQ479"/>
        </row>
        <row r="480">
          <cell r="A480"/>
          <cell r="B480"/>
          <cell r="C480" t="str">
            <v>T46440202</v>
          </cell>
          <cell r="D480" t="str">
            <v>էլեկտրաէներգիայի եռաֆազ բազմաֆունկցիոնալ հաշվիչներ КВАНТ SТ 2000-10-W57.7 ռեվերսային 100Վ</v>
          </cell>
          <cell r="E480"/>
          <cell r="F480"/>
          <cell r="G480"/>
          <cell r="H480" t="str">
            <v>հատ</v>
          </cell>
          <cell r="I480" t="str">
            <v>шт.</v>
          </cell>
          <cell r="J480"/>
          <cell r="K480"/>
          <cell r="L480">
            <v>227</v>
          </cell>
          <cell r="M480">
            <v>69.91</v>
          </cell>
          <cell r="N480">
            <v>69910</v>
          </cell>
          <cell r="O480">
            <v>15869.57</v>
          </cell>
          <cell r="P480"/>
          <cell r="Q480"/>
          <cell r="R480"/>
          <cell r="S480"/>
          <cell r="T480"/>
          <cell r="U480"/>
          <cell r="V480"/>
          <cell r="W480"/>
          <cell r="X480"/>
          <cell r="Y480"/>
          <cell r="Z480"/>
          <cell r="AA480"/>
          <cell r="AB480"/>
          <cell r="AC480"/>
          <cell r="AD480"/>
          <cell r="AE480"/>
          <cell r="AF480"/>
          <cell r="AG480"/>
          <cell r="AH480"/>
          <cell r="AI480"/>
          <cell r="AJ480"/>
          <cell r="AK480"/>
          <cell r="AL480"/>
          <cell r="AM480"/>
          <cell r="AN480"/>
          <cell r="AO480"/>
          <cell r="AP480"/>
          <cell r="AQ480"/>
        </row>
        <row r="481">
          <cell r="A481">
            <v>26</v>
          </cell>
          <cell r="B481">
            <v>1</v>
          </cell>
          <cell r="C481"/>
          <cell r="D481" t="str">
            <v>Մետաղական արկղ հաշվիչների համար</v>
          </cell>
          <cell r="E481" t="str">
            <v>Металлические ящики для счетчиков</v>
          </cell>
          <cell r="F481" t="str">
            <v>համաձայն տեխնիկական առաջադրանքի</v>
          </cell>
          <cell r="G481" t="str">
            <v>согласно техническому заданию</v>
          </cell>
          <cell r="H481" t="str">
            <v>հատ</v>
          </cell>
          <cell r="I481" t="str">
            <v>шт.</v>
          </cell>
          <cell r="J481"/>
          <cell r="K481"/>
          <cell r="L481">
            <v>10969</v>
          </cell>
          <cell r="M481"/>
          <cell r="N481"/>
          <cell r="O481"/>
          <cell r="P481" t="str">
            <v>ԳԸՇ</v>
          </cell>
          <cell r="Q481" t="str">
            <v>РЗП</v>
          </cell>
          <cell r="R481" t="str">
            <v>ԳԸՇ</v>
          </cell>
          <cell r="S481" t="str">
            <v>РЗП</v>
          </cell>
          <cell r="T481"/>
          <cell r="U481"/>
          <cell r="V481" t="str">
            <v>Փետրվար 2026</v>
          </cell>
          <cell r="W481" t="str">
            <v>Февраль 2026</v>
          </cell>
          <cell r="X481"/>
          <cell r="Y481" t="str">
            <v>Մարտ 2026</v>
          </cell>
          <cell r="Z481" t="str">
            <v>Март 2026</v>
          </cell>
          <cell r="AA481"/>
          <cell r="AB481" t="str">
            <v>'Դեկտեմբեր 2026</v>
          </cell>
          <cell r="AC481" t="str">
            <v>Декабрь 2026</v>
          </cell>
          <cell r="AD481"/>
          <cell r="AE481"/>
          <cell r="AF481">
            <v>874360.20599999989</v>
          </cell>
          <cell r="AG481"/>
          <cell r="AH481"/>
          <cell r="AI481"/>
          <cell r="AJ481"/>
          <cell r="AK481"/>
          <cell r="AL481"/>
          <cell r="AM481" t="str">
            <v xml:space="preserve"> </v>
          </cell>
          <cell r="AN481" t="str">
            <v>կ. 12.8</v>
          </cell>
          <cell r="AO481" t="str">
            <v>п. 12.8</v>
          </cell>
          <cell r="AP481"/>
          <cell r="AQ481"/>
        </row>
        <row r="482">
          <cell r="A482"/>
          <cell r="B482"/>
          <cell r="C482"/>
          <cell r="D482" t="str">
            <v>Մետաղական արկղ 1 տեղանոց եռաֆազ հաշվիչի  50/5 ՀՏ-ներով</v>
          </cell>
          <cell r="E482"/>
          <cell r="F482"/>
          <cell r="G482"/>
          <cell r="H482" t="str">
            <v>հատ</v>
          </cell>
          <cell r="I482" t="str">
            <v>шт.</v>
          </cell>
          <cell r="J482"/>
          <cell r="K482"/>
          <cell r="L482">
            <v>2980</v>
          </cell>
          <cell r="M482">
            <v>123.41</v>
          </cell>
          <cell r="N482">
            <v>123410</v>
          </cell>
          <cell r="O482">
            <v>367761.8</v>
          </cell>
          <cell r="P482"/>
          <cell r="Q482"/>
          <cell r="R482"/>
          <cell r="S482"/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  <cell r="AE482"/>
          <cell r="AF482"/>
          <cell r="AG482"/>
          <cell r="AH482"/>
          <cell r="AI482"/>
          <cell r="AJ482"/>
          <cell r="AK482"/>
          <cell r="AL482"/>
          <cell r="AM482"/>
          <cell r="AN482"/>
          <cell r="AO482"/>
          <cell r="AP482"/>
          <cell r="AQ482" t="str">
            <v xml:space="preserve"> </v>
          </cell>
        </row>
        <row r="483">
          <cell r="A483"/>
          <cell r="B483"/>
          <cell r="C483"/>
          <cell r="D483" t="str">
            <v>Մետաղական արկղ 1 տեղանոց եռաֆազ հաշվիչի  առանց ՀՏ-ների (100Վ)</v>
          </cell>
          <cell r="E483"/>
          <cell r="F483"/>
          <cell r="G483"/>
          <cell r="H483" t="str">
            <v>հատ</v>
          </cell>
          <cell r="I483" t="str">
            <v>шт.</v>
          </cell>
          <cell r="J483"/>
          <cell r="K483"/>
          <cell r="L483">
            <v>289</v>
          </cell>
          <cell r="M483">
            <v>123.41</v>
          </cell>
          <cell r="N483">
            <v>123410</v>
          </cell>
          <cell r="O483">
            <v>35665.49</v>
          </cell>
          <cell r="P483"/>
          <cell r="Q483"/>
          <cell r="R483"/>
          <cell r="S483"/>
          <cell r="T483"/>
          <cell r="U483"/>
          <cell r="V483"/>
          <cell r="W483"/>
          <cell r="X483"/>
          <cell r="Y483"/>
          <cell r="Z483"/>
          <cell r="AA483"/>
          <cell r="AB483"/>
          <cell r="AC483"/>
          <cell r="AD483"/>
          <cell r="AE483"/>
          <cell r="AF483"/>
          <cell r="AG483"/>
          <cell r="AH483"/>
          <cell r="AI483"/>
          <cell r="AJ483"/>
          <cell r="AK483"/>
          <cell r="AL483"/>
          <cell r="AM483"/>
          <cell r="AN483"/>
          <cell r="AO483"/>
          <cell r="AP483"/>
          <cell r="AQ483"/>
        </row>
        <row r="484">
          <cell r="A484"/>
          <cell r="B484"/>
          <cell r="C484"/>
          <cell r="D484" t="str">
            <v>Մետաղական արկղ 1 տեղանոց եռաֆազ հաշվիչի  առանց ՀՏ-ների</v>
          </cell>
          <cell r="E484"/>
          <cell r="F484"/>
          <cell r="G484"/>
          <cell r="H484" t="str">
            <v>հատ</v>
          </cell>
          <cell r="I484" t="str">
            <v>шт.</v>
          </cell>
          <cell r="J484"/>
          <cell r="K484"/>
          <cell r="L484">
            <v>200</v>
          </cell>
          <cell r="M484">
            <v>123.41</v>
          </cell>
          <cell r="N484">
            <v>123410</v>
          </cell>
          <cell r="O484">
            <v>24682</v>
          </cell>
          <cell r="P484"/>
          <cell r="Q484"/>
          <cell r="R484"/>
          <cell r="S484"/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  <cell r="AE484"/>
          <cell r="AF484"/>
          <cell r="AG484"/>
          <cell r="AH484"/>
          <cell r="AI484"/>
          <cell r="AJ484"/>
          <cell r="AK484"/>
          <cell r="AL484"/>
          <cell r="AM484"/>
          <cell r="AN484"/>
          <cell r="AO484"/>
          <cell r="AP484"/>
          <cell r="AQ484"/>
        </row>
        <row r="485">
          <cell r="A485"/>
          <cell r="B485"/>
          <cell r="C485"/>
          <cell r="D485" t="str">
            <v>Մետաղական արկղ 1 տեղանոց եռաֆազ հաշվիչի  100/5 ՀՏ-ներով</v>
          </cell>
          <cell r="E485"/>
          <cell r="F485"/>
          <cell r="G485"/>
          <cell r="H485" t="str">
            <v>հատ</v>
          </cell>
          <cell r="I485" t="str">
            <v>шт.</v>
          </cell>
          <cell r="J485"/>
          <cell r="K485"/>
          <cell r="L485">
            <v>709</v>
          </cell>
          <cell r="M485">
            <v>123.41</v>
          </cell>
          <cell r="N485">
            <v>123410</v>
          </cell>
          <cell r="O485">
            <v>87497.69</v>
          </cell>
          <cell r="P485"/>
          <cell r="Q485"/>
          <cell r="R485"/>
          <cell r="S485"/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  <cell r="AE485"/>
          <cell r="AF485"/>
          <cell r="AG485"/>
          <cell r="AH485"/>
          <cell r="AI485"/>
          <cell r="AJ485"/>
          <cell r="AK485"/>
          <cell r="AL485"/>
          <cell r="AM485"/>
          <cell r="AN485"/>
          <cell r="AO485"/>
          <cell r="AP485"/>
          <cell r="AQ485"/>
        </row>
        <row r="486">
          <cell r="A486"/>
          <cell r="B486"/>
          <cell r="C486"/>
          <cell r="D486" t="str">
            <v>Մետաղական արկղ 1 տեղանոց եռաֆազ հաշվիչի  150/5 ՀՏ-ներով</v>
          </cell>
          <cell r="E486"/>
          <cell r="F486"/>
          <cell r="G486"/>
          <cell r="H486" t="str">
            <v>հատ</v>
          </cell>
          <cell r="I486" t="str">
            <v>шт.</v>
          </cell>
          <cell r="J486"/>
          <cell r="K486"/>
          <cell r="L486">
            <v>150</v>
          </cell>
          <cell r="M486">
            <v>123.41</v>
          </cell>
          <cell r="N486">
            <v>123410</v>
          </cell>
          <cell r="O486">
            <v>18511.5</v>
          </cell>
          <cell r="P486"/>
          <cell r="Q486"/>
          <cell r="R486"/>
          <cell r="S486"/>
          <cell r="T486"/>
          <cell r="U486"/>
          <cell r="V486"/>
          <cell r="W486"/>
          <cell r="X486"/>
          <cell r="Y486"/>
          <cell r="Z486"/>
          <cell r="AA486"/>
          <cell r="AB486"/>
          <cell r="AC486"/>
          <cell r="AD486"/>
          <cell r="AE486"/>
          <cell r="AF486"/>
          <cell r="AG486"/>
          <cell r="AH486"/>
          <cell r="AI486"/>
          <cell r="AJ486"/>
          <cell r="AK486"/>
          <cell r="AL486"/>
          <cell r="AM486"/>
          <cell r="AN486"/>
          <cell r="AO486"/>
          <cell r="AP486"/>
          <cell r="AQ486"/>
        </row>
        <row r="487">
          <cell r="A487"/>
          <cell r="B487"/>
          <cell r="C487"/>
          <cell r="D487" t="str">
            <v>Մետաղական արկղ 2 տեղանոց եռաֆազ հաշվիչի 50/5 ՀՏ-ներով</v>
          </cell>
          <cell r="E487"/>
          <cell r="F487"/>
          <cell r="G487"/>
          <cell r="H487" t="str">
            <v>հատ</v>
          </cell>
          <cell r="I487" t="str">
            <v>шт.</v>
          </cell>
          <cell r="J487"/>
          <cell r="K487"/>
          <cell r="L487">
            <v>267</v>
          </cell>
          <cell r="M487">
            <v>62</v>
          </cell>
          <cell r="N487">
            <v>62000</v>
          </cell>
          <cell r="O487">
            <v>16554</v>
          </cell>
          <cell r="P487"/>
          <cell r="Q487"/>
          <cell r="R487"/>
          <cell r="S487"/>
          <cell r="T487"/>
          <cell r="U487"/>
          <cell r="V487"/>
          <cell r="W487"/>
          <cell r="X487"/>
          <cell r="Y487"/>
          <cell r="Z487"/>
          <cell r="AA487"/>
          <cell r="AB487"/>
          <cell r="AC487"/>
          <cell r="AD487"/>
          <cell r="AE487"/>
          <cell r="AF487"/>
          <cell r="AG487"/>
          <cell r="AH487"/>
          <cell r="AI487"/>
          <cell r="AJ487"/>
          <cell r="AK487"/>
          <cell r="AL487"/>
          <cell r="AM487"/>
          <cell r="AN487"/>
          <cell r="AO487"/>
          <cell r="AP487"/>
          <cell r="AQ487" t="str">
            <v xml:space="preserve"> </v>
          </cell>
        </row>
        <row r="488">
          <cell r="A488"/>
          <cell r="B488"/>
          <cell r="C488"/>
          <cell r="D488" t="str">
            <v>Մետաղական արկղ 2 տեղանոց եռաֆազ հաշվիչի 100/5 ՀՏ-ներով</v>
          </cell>
          <cell r="E488"/>
          <cell r="F488"/>
          <cell r="G488"/>
          <cell r="H488" t="str">
            <v>հատ</v>
          </cell>
          <cell r="I488" t="str">
            <v>шт.</v>
          </cell>
          <cell r="J488"/>
          <cell r="K488"/>
          <cell r="L488">
            <v>30</v>
          </cell>
          <cell r="M488">
            <v>182</v>
          </cell>
          <cell r="N488">
            <v>182000</v>
          </cell>
          <cell r="O488">
            <v>5460</v>
          </cell>
          <cell r="P488"/>
          <cell r="Q488"/>
          <cell r="R488"/>
          <cell r="S488"/>
          <cell r="T488"/>
          <cell r="U488"/>
          <cell r="V488"/>
          <cell r="W488"/>
          <cell r="X488"/>
          <cell r="Y488"/>
          <cell r="Z488"/>
          <cell r="AA488"/>
          <cell r="AB488"/>
          <cell r="AC488"/>
          <cell r="AD488"/>
          <cell r="AE488"/>
          <cell r="AF488"/>
          <cell r="AG488"/>
          <cell r="AH488"/>
          <cell r="AI488"/>
          <cell r="AJ488"/>
          <cell r="AK488"/>
          <cell r="AL488"/>
          <cell r="AM488"/>
          <cell r="AN488"/>
          <cell r="AO488"/>
          <cell r="AP488"/>
          <cell r="AQ488"/>
        </row>
        <row r="489">
          <cell r="A489"/>
          <cell r="B489"/>
          <cell r="C489"/>
          <cell r="D489" t="str">
            <v>Մետաղական արկղ 4 տեղանոց եռաֆազ հաշվիչի 50/5 ՀՏ-ներով</v>
          </cell>
          <cell r="E489"/>
          <cell r="F489"/>
          <cell r="G489"/>
          <cell r="H489" t="str">
            <v>հատ</v>
          </cell>
          <cell r="I489" t="str">
            <v>шт.</v>
          </cell>
          <cell r="J489"/>
          <cell r="K489"/>
          <cell r="L489">
            <v>93</v>
          </cell>
          <cell r="M489">
            <v>271.89999999999998</v>
          </cell>
          <cell r="N489">
            <v>271900</v>
          </cell>
          <cell r="O489">
            <v>25286.699999999997</v>
          </cell>
          <cell r="P489"/>
          <cell r="Q489"/>
          <cell r="R489"/>
          <cell r="S489"/>
          <cell r="T489"/>
          <cell r="U489"/>
          <cell r="V489"/>
          <cell r="W489"/>
          <cell r="X489"/>
          <cell r="Y489"/>
          <cell r="Z489"/>
          <cell r="AA489"/>
          <cell r="AB489"/>
          <cell r="AC489"/>
          <cell r="AD489"/>
          <cell r="AE489"/>
          <cell r="AF489"/>
          <cell r="AG489"/>
          <cell r="AH489"/>
          <cell r="AI489"/>
          <cell r="AJ489"/>
          <cell r="AK489"/>
          <cell r="AL489"/>
          <cell r="AM489"/>
          <cell r="AN489"/>
          <cell r="AO489"/>
          <cell r="AP489"/>
          <cell r="AQ489"/>
        </row>
        <row r="490">
          <cell r="A490"/>
          <cell r="B490"/>
          <cell r="C490"/>
          <cell r="D490" t="str">
            <v xml:space="preserve">Մետաղական արկղ1 տեղանոց միաֆազ հաշվիչի </v>
          </cell>
          <cell r="E490"/>
          <cell r="F490"/>
          <cell r="G490"/>
          <cell r="H490" t="str">
            <v>հատ</v>
          </cell>
          <cell r="I490" t="str">
            <v>шт.</v>
          </cell>
          <cell r="J490"/>
          <cell r="K490"/>
          <cell r="L490">
            <v>4937</v>
          </cell>
          <cell r="M490"/>
          <cell r="N490"/>
          <cell r="O490"/>
          <cell r="P490"/>
          <cell r="Q490"/>
          <cell r="R490"/>
          <cell r="S490"/>
          <cell r="T490"/>
          <cell r="U490"/>
          <cell r="V490"/>
          <cell r="W490"/>
          <cell r="X490"/>
          <cell r="Y490"/>
          <cell r="Z490"/>
          <cell r="AA490"/>
          <cell r="AB490"/>
          <cell r="AC490"/>
          <cell r="AD490"/>
          <cell r="AE490"/>
          <cell r="AF490"/>
          <cell r="AG490"/>
          <cell r="AH490"/>
          <cell r="AI490"/>
          <cell r="AJ490"/>
          <cell r="AK490"/>
          <cell r="AL490"/>
          <cell r="AM490"/>
          <cell r="AN490"/>
          <cell r="AO490"/>
          <cell r="AP490"/>
          <cell r="AQ490"/>
        </row>
        <row r="491">
          <cell r="A491"/>
          <cell r="B491"/>
          <cell r="C491" t="str">
            <v>T61411155</v>
          </cell>
          <cell r="D491" t="str">
            <v>Մետաղական արկղ2 տեղանոց միաֆազ հաշվիչի 580x550x146</v>
          </cell>
          <cell r="E491"/>
          <cell r="F491"/>
          <cell r="G491"/>
          <cell r="H491" t="str">
            <v>հատ</v>
          </cell>
          <cell r="I491" t="str">
            <v>шт.</v>
          </cell>
          <cell r="J491"/>
          <cell r="K491"/>
          <cell r="L491">
            <v>146</v>
          </cell>
          <cell r="M491">
            <v>7.8079999999999998</v>
          </cell>
          <cell r="N491">
            <v>7808</v>
          </cell>
          <cell r="O491">
            <v>1139.9680000000001</v>
          </cell>
          <cell r="P491"/>
          <cell r="Q491"/>
          <cell r="R491"/>
          <cell r="S491"/>
          <cell r="T491"/>
          <cell r="U491"/>
          <cell r="V491"/>
          <cell r="W491"/>
          <cell r="X491"/>
          <cell r="Y491"/>
          <cell r="Z491"/>
          <cell r="AA491"/>
          <cell r="AB491"/>
          <cell r="AC491"/>
          <cell r="AD491"/>
          <cell r="AE491"/>
          <cell r="AF491"/>
          <cell r="AG491"/>
          <cell r="AH491"/>
          <cell r="AI491"/>
          <cell r="AJ491"/>
          <cell r="AK491"/>
          <cell r="AL491"/>
          <cell r="AM491"/>
          <cell r="AN491"/>
          <cell r="AO491"/>
          <cell r="AP491"/>
          <cell r="AQ491" t="str">
            <v xml:space="preserve"> </v>
          </cell>
        </row>
        <row r="492">
          <cell r="A492"/>
          <cell r="B492"/>
          <cell r="C492" t="str">
            <v>T61411156</v>
          </cell>
          <cell r="D492" t="str">
            <v>Մետաղական արկղ4 տեղանոց միաֆազ հաշվիչի 820x550x146</v>
          </cell>
          <cell r="E492"/>
          <cell r="F492"/>
          <cell r="G492"/>
          <cell r="H492" t="str">
            <v>հատ</v>
          </cell>
          <cell r="I492" t="str">
            <v>шт.</v>
          </cell>
          <cell r="J492"/>
          <cell r="K492"/>
          <cell r="L492">
            <v>113</v>
          </cell>
          <cell r="M492">
            <v>105.63</v>
          </cell>
          <cell r="N492">
            <v>105630</v>
          </cell>
          <cell r="O492">
            <v>11936.189999999999</v>
          </cell>
          <cell r="P492"/>
          <cell r="Q492"/>
          <cell r="R492"/>
          <cell r="S492"/>
          <cell r="T492"/>
          <cell r="U492"/>
          <cell r="V492"/>
          <cell r="W492"/>
          <cell r="X492"/>
          <cell r="Y492"/>
          <cell r="Z492"/>
          <cell r="AA492"/>
          <cell r="AB492"/>
          <cell r="AC492"/>
          <cell r="AD492"/>
          <cell r="AE492"/>
          <cell r="AF492"/>
          <cell r="AG492"/>
          <cell r="AH492"/>
          <cell r="AI492"/>
          <cell r="AJ492"/>
          <cell r="AK492"/>
          <cell r="AL492"/>
          <cell r="AM492"/>
          <cell r="AN492"/>
          <cell r="AO492"/>
          <cell r="AP492"/>
          <cell r="AQ492"/>
        </row>
        <row r="493">
          <cell r="A493"/>
          <cell r="B493"/>
          <cell r="C493" t="str">
            <v>T61411158</v>
          </cell>
          <cell r="D493" t="str">
            <v>Մետաղական արկղ8 տեղանոց միաֆազ հաշվիչի 1300x550x146</v>
          </cell>
          <cell r="E493"/>
          <cell r="F493"/>
          <cell r="G493"/>
          <cell r="H493" t="str">
            <v>հատ</v>
          </cell>
          <cell r="I493" t="str">
            <v>шт.</v>
          </cell>
          <cell r="J493"/>
          <cell r="K493"/>
          <cell r="L493">
            <v>77</v>
          </cell>
          <cell r="M493">
            <v>161.47999999999999</v>
          </cell>
          <cell r="N493">
            <v>161480</v>
          </cell>
          <cell r="O493">
            <v>12433.96</v>
          </cell>
          <cell r="P493"/>
          <cell r="Q493"/>
          <cell r="R493"/>
          <cell r="S493"/>
          <cell r="T493"/>
          <cell r="U493"/>
          <cell r="V493"/>
          <cell r="W493"/>
          <cell r="X493"/>
          <cell r="Y493"/>
          <cell r="Z493"/>
          <cell r="AA493"/>
          <cell r="AB493"/>
          <cell r="AC493"/>
          <cell r="AD493"/>
          <cell r="AE493"/>
          <cell r="AF493"/>
          <cell r="AG493"/>
          <cell r="AH493"/>
          <cell r="AI493"/>
          <cell r="AJ493"/>
          <cell r="AK493"/>
          <cell r="AL493"/>
          <cell r="AM493"/>
          <cell r="AN493"/>
          <cell r="AO493"/>
          <cell r="AP493"/>
          <cell r="AQ493"/>
        </row>
        <row r="494">
          <cell r="A494"/>
          <cell r="B494"/>
          <cell r="C494" t="str">
            <v>T61411159</v>
          </cell>
          <cell r="D494" t="str">
            <v>Մետաղական արկղ10 տեղանոց միաֆազ հաշվիչի 1540x550x146</v>
          </cell>
          <cell r="E494"/>
          <cell r="F494"/>
          <cell r="G494"/>
          <cell r="H494" t="str">
            <v>հատ</v>
          </cell>
          <cell r="I494" t="str">
            <v>шт.</v>
          </cell>
          <cell r="J494"/>
          <cell r="K494"/>
          <cell r="L494">
            <v>119</v>
          </cell>
          <cell r="M494">
            <v>193.48</v>
          </cell>
          <cell r="N494">
            <v>193480</v>
          </cell>
          <cell r="O494">
            <v>23024.12</v>
          </cell>
          <cell r="P494"/>
          <cell r="Q494"/>
          <cell r="R494"/>
          <cell r="S494"/>
          <cell r="T494"/>
          <cell r="U494"/>
          <cell r="V494"/>
          <cell r="W494"/>
          <cell r="X494"/>
          <cell r="Y494"/>
          <cell r="Z494"/>
          <cell r="AA494"/>
          <cell r="AB494"/>
          <cell r="AC494"/>
          <cell r="AD494"/>
          <cell r="AE494"/>
          <cell r="AF494"/>
          <cell r="AG494"/>
          <cell r="AH494"/>
          <cell r="AI494"/>
          <cell r="AJ494"/>
          <cell r="AK494"/>
          <cell r="AL494"/>
          <cell r="AM494"/>
          <cell r="AN494"/>
          <cell r="AO494"/>
          <cell r="AP494"/>
          <cell r="AQ494"/>
        </row>
        <row r="495">
          <cell r="A495"/>
          <cell r="B495"/>
          <cell r="C495" t="str">
            <v>T61411160</v>
          </cell>
          <cell r="D495" t="str">
            <v>Մետաղական արկղ12 տեղանոց միաֆազ հաշվիչի արկղ 1060x880x146</v>
          </cell>
          <cell r="E495"/>
          <cell r="F495"/>
          <cell r="G495"/>
          <cell r="H495" t="str">
            <v>հատ</v>
          </cell>
          <cell r="I495" t="str">
            <v>шт.</v>
          </cell>
          <cell r="J495"/>
          <cell r="K495"/>
          <cell r="L495">
            <v>116</v>
          </cell>
          <cell r="M495">
            <v>221.75399999999999</v>
          </cell>
          <cell r="N495">
            <v>221754</v>
          </cell>
          <cell r="O495">
            <v>25723.464</v>
          </cell>
          <cell r="P495"/>
          <cell r="Q495"/>
          <cell r="R495"/>
          <cell r="S495"/>
          <cell r="T495"/>
          <cell r="U495"/>
          <cell r="V495"/>
          <cell r="W495"/>
          <cell r="X495"/>
          <cell r="Y495"/>
          <cell r="Z495"/>
          <cell r="AA495"/>
          <cell r="AB495"/>
          <cell r="AC495"/>
          <cell r="AD495"/>
          <cell r="AE495"/>
          <cell r="AF495"/>
          <cell r="AG495"/>
          <cell r="AH495"/>
          <cell r="AI495"/>
          <cell r="AJ495"/>
          <cell r="AK495"/>
          <cell r="AL495"/>
          <cell r="AM495"/>
          <cell r="AN495"/>
          <cell r="AO495"/>
          <cell r="AP495"/>
          <cell r="AQ495"/>
        </row>
        <row r="496">
          <cell r="A496"/>
          <cell r="B496"/>
          <cell r="C496" t="str">
            <v>T61411162</v>
          </cell>
          <cell r="D496" t="str">
            <v>Մետաղական արկղ16 տեղանոց միաֆազ հաշվիչի 1540x550x146</v>
          </cell>
          <cell r="E496"/>
          <cell r="F496"/>
          <cell r="G496"/>
          <cell r="H496" t="str">
            <v>հատ</v>
          </cell>
          <cell r="I496" t="str">
            <v>шт.</v>
          </cell>
          <cell r="J496"/>
          <cell r="K496"/>
          <cell r="L496">
            <v>148</v>
          </cell>
          <cell r="M496">
            <v>254.46299999999999</v>
          </cell>
          <cell r="N496">
            <v>254463</v>
          </cell>
          <cell r="O496">
            <v>37660.523999999998</v>
          </cell>
          <cell r="P496"/>
          <cell r="Q496"/>
          <cell r="R496"/>
          <cell r="S496"/>
          <cell r="T496"/>
          <cell r="U496"/>
          <cell r="V496"/>
          <cell r="W496"/>
          <cell r="X496"/>
          <cell r="Y496"/>
          <cell r="Z496"/>
          <cell r="AA496"/>
          <cell r="AB496"/>
          <cell r="AC496"/>
          <cell r="AD496"/>
          <cell r="AE496"/>
          <cell r="AF496"/>
          <cell r="AG496"/>
          <cell r="AH496"/>
          <cell r="AI496"/>
          <cell r="AJ496"/>
          <cell r="AK496"/>
          <cell r="AL496"/>
          <cell r="AM496"/>
          <cell r="AN496"/>
          <cell r="AO496"/>
          <cell r="AP496"/>
          <cell r="AQ496"/>
        </row>
        <row r="497">
          <cell r="A497"/>
          <cell r="B497"/>
          <cell r="C497" t="str">
            <v>T61411164</v>
          </cell>
          <cell r="D497" t="str">
            <v>Մետաղական արկղ20 տեղանոց միաֆազ հաշվիչի արկղ 1540x880x146</v>
          </cell>
          <cell r="E497"/>
          <cell r="F497"/>
          <cell r="G497"/>
          <cell r="H497" t="str">
            <v>հատ</v>
          </cell>
          <cell r="I497" t="str">
            <v>шт.</v>
          </cell>
          <cell r="J497"/>
          <cell r="K497"/>
          <cell r="L497">
            <v>595</v>
          </cell>
          <cell r="M497">
            <v>304.24</v>
          </cell>
          <cell r="N497">
            <v>304240</v>
          </cell>
          <cell r="O497">
            <v>181022.80000000002</v>
          </cell>
          <cell r="P497"/>
          <cell r="Q497"/>
          <cell r="R497"/>
          <cell r="S497"/>
          <cell r="T497"/>
          <cell r="U497"/>
          <cell r="V497"/>
          <cell r="W497"/>
          <cell r="X497"/>
          <cell r="Y497"/>
          <cell r="Z497"/>
          <cell r="AA497"/>
          <cell r="AB497"/>
          <cell r="AC497"/>
          <cell r="AD497"/>
          <cell r="AE497"/>
          <cell r="AF497"/>
          <cell r="AG497"/>
          <cell r="AH497"/>
          <cell r="AI497"/>
          <cell r="AJ497"/>
          <cell r="AK497"/>
          <cell r="AL497"/>
          <cell r="AM497"/>
          <cell r="AN497"/>
          <cell r="AO497"/>
          <cell r="AP497"/>
          <cell r="AQ497"/>
        </row>
        <row r="498">
          <cell r="A498">
            <v>27</v>
          </cell>
          <cell r="B498">
            <v>1</v>
          </cell>
          <cell r="C498"/>
          <cell r="D498" t="str">
            <v>Բաշխիչ  բջիջ</v>
          </cell>
          <cell r="E498" t="str">
            <v xml:space="preserve">Высоковольтные ячуейки типа </v>
          </cell>
          <cell r="F498" t="str">
            <v>համաձայն տեխնիկական առաջադրանքի</v>
          </cell>
          <cell r="G498" t="str">
            <v>согласно техническому заданию</v>
          </cell>
          <cell r="H498" t="str">
            <v>հատ</v>
          </cell>
          <cell r="I498" t="str">
            <v>шт.</v>
          </cell>
          <cell r="J498"/>
          <cell r="K498"/>
          <cell r="L498">
            <v>32</v>
          </cell>
          <cell r="M498"/>
          <cell r="N498"/>
          <cell r="O498"/>
          <cell r="P498" t="str">
            <v>ԳԸՇ</v>
          </cell>
          <cell r="Q498" t="str">
            <v>РЗП</v>
          </cell>
          <cell r="R498" t="str">
            <v>ԳԸՇ</v>
          </cell>
          <cell r="S498" t="str">
            <v>РЗП</v>
          </cell>
          <cell r="T498"/>
          <cell r="U498"/>
          <cell r="V498" t="str">
            <v>Մայիս 2026</v>
          </cell>
          <cell r="W498" t="str">
            <v>Май 2026</v>
          </cell>
          <cell r="X498"/>
          <cell r="Y498" t="str">
            <v>Հուլիս 2026</v>
          </cell>
          <cell r="Z498" t="str">
            <v>Июль 2026</v>
          </cell>
          <cell r="AA498"/>
          <cell r="AB498" t="str">
            <v>Նոյեմբեր 2026</v>
          </cell>
          <cell r="AC498" t="str">
            <v>Ноябрь 2026</v>
          </cell>
          <cell r="AD498"/>
          <cell r="AE498"/>
          <cell r="AF498">
            <v>222704.47726000001</v>
          </cell>
          <cell r="AG498"/>
          <cell r="AH498"/>
          <cell r="AI498"/>
          <cell r="AJ498"/>
          <cell r="AK498"/>
          <cell r="AL498"/>
          <cell r="AM498"/>
          <cell r="AN498" t="str">
            <v>կ. 12.8</v>
          </cell>
          <cell r="AO498" t="str">
            <v>п. 12.8</v>
          </cell>
          <cell r="AP498"/>
          <cell r="AQ498"/>
        </row>
        <row r="499">
          <cell r="A499"/>
          <cell r="B499"/>
          <cell r="C499" t="str">
            <v>T41331620</v>
          </cell>
          <cell r="D499" t="str">
            <v>35 կՎ բաշխիչ բջիջ ԿՌՈՒ “Վոլգա” անջատիչով մուտքային</v>
          </cell>
          <cell r="E499"/>
          <cell r="F499"/>
          <cell r="G499"/>
          <cell r="H499" t="str">
            <v>հատ</v>
          </cell>
          <cell r="I499" t="str">
            <v>шт.</v>
          </cell>
          <cell r="J499"/>
          <cell r="K499"/>
          <cell r="L499">
            <v>2</v>
          </cell>
          <cell r="M499">
            <v>19163.8125</v>
          </cell>
          <cell r="N499">
            <v>19163812.5</v>
          </cell>
          <cell r="O499">
            <v>38327.625</v>
          </cell>
          <cell r="P499"/>
          <cell r="Q499"/>
          <cell r="R499"/>
          <cell r="S499"/>
          <cell r="T499"/>
          <cell r="U499"/>
          <cell r="V499"/>
          <cell r="W499"/>
          <cell r="X499"/>
          <cell r="Y499"/>
          <cell r="Z499"/>
          <cell r="AA499"/>
          <cell r="AB499"/>
          <cell r="AC499"/>
          <cell r="AD499"/>
          <cell r="AE499"/>
          <cell r="AF499"/>
          <cell r="AG499"/>
          <cell r="AH499"/>
          <cell r="AI499"/>
          <cell r="AJ499"/>
          <cell r="AK499"/>
          <cell r="AL499"/>
          <cell r="AM499"/>
          <cell r="AN499"/>
          <cell r="AO499"/>
          <cell r="AP499"/>
          <cell r="AQ499"/>
        </row>
        <row r="500">
          <cell r="A500"/>
          <cell r="B500"/>
          <cell r="C500" t="str">
            <v>T41331621</v>
          </cell>
          <cell r="D500" t="str">
            <v>35 կՎ բաշխիչ բջիջ ԿՌՈՒ “Վոլգա” անջատիչով գծային</v>
          </cell>
          <cell r="E500"/>
          <cell r="F500"/>
          <cell r="G500"/>
          <cell r="H500" t="str">
            <v>հատ</v>
          </cell>
          <cell r="I500" t="str">
            <v>шт.</v>
          </cell>
          <cell r="J500"/>
          <cell r="K500"/>
          <cell r="L500">
            <v>2</v>
          </cell>
          <cell r="M500">
            <v>19163.8125</v>
          </cell>
          <cell r="N500">
            <v>19163812.5</v>
          </cell>
          <cell r="O500">
            <v>38327.625</v>
          </cell>
          <cell r="P500"/>
          <cell r="Q500"/>
          <cell r="R500"/>
          <cell r="S500"/>
          <cell r="T500"/>
          <cell r="U500"/>
          <cell r="V500"/>
          <cell r="W500"/>
          <cell r="X500"/>
          <cell r="Y500"/>
          <cell r="Z500"/>
          <cell r="AA500"/>
          <cell r="AB500"/>
          <cell r="AC500"/>
          <cell r="AD500"/>
          <cell r="AE500"/>
          <cell r="AF500"/>
          <cell r="AG500"/>
          <cell r="AH500"/>
          <cell r="AI500"/>
          <cell r="AJ500"/>
          <cell r="AK500"/>
          <cell r="AL500"/>
          <cell r="AM500"/>
          <cell r="AN500"/>
          <cell r="AO500"/>
          <cell r="AP500"/>
          <cell r="AQ500"/>
        </row>
        <row r="501">
          <cell r="A501"/>
          <cell r="B501"/>
          <cell r="C501" t="str">
            <v>T41331623</v>
          </cell>
          <cell r="D501" t="str">
            <v>35 կՎ բաշխիչ բջիջ ԿՌՈՒ “Վոլգա” բաժանիչով սեկցիոն</v>
          </cell>
          <cell r="E501"/>
          <cell r="F501"/>
          <cell r="G501"/>
          <cell r="H501" t="str">
            <v>հատ</v>
          </cell>
          <cell r="I501" t="str">
            <v>шт.</v>
          </cell>
          <cell r="J501"/>
          <cell r="K501"/>
          <cell r="L501">
            <v>2</v>
          </cell>
          <cell r="M501">
            <v>12886.3125</v>
          </cell>
          <cell r="N501">
            <v>12886312.5</v>
          </cell>
          <cell r="O501">
            <v>25772.625</v>
          </cell>
          <cell r="P501"/>
          <cell r="Q501"/>
          <cell r="R501"/>
          <cell r="S501"/>
          <cell r="T501"/>
          <cell r="U501"/>
          <cell r="V501"/>
          <cell r="W501"/>
          <cell r="X501"/>
          <cell r="Y501"/>
          <cell r="Z501"/>
          <cell r="AA501"/>
          <cell r="AB501"/>
          <cell r="AC501"/>
          <cell r="AD501"/>
          <cell r="AE501"/>
          <cell r="AF501"/>
          <cell r="AG501"/>
          <cell r="AH501"/>
          <cell r="AI501"/>
          <cell r="AJ501"/>
          <cell r="AK501"/>
          <cell r="AL501"/>
          <cell r="AM501"/>
          <cell r="AN501"/>
          <cell r="AO501"/>
          <cell r="AP501"/>
          <cell r="AQ501"/>
        </row>
        <row r="502">
          <cell r="A502"/>
          <cell r="B502"/>
          <cell r="C502" t="str">
            <v>T41330411</v>
          </cell>
          <cell r="D502" t="str">
            <v>Բաշխիչ բջիջ, դրսի, ԿՌՈՒ - գծային վակուումային անջատիչով</v>
          </cell>
          <cell r="E502"/>
          <cell r="F502"/>
          <cell r="G502"/>
          <cell r="H502" t="str">
            <v>հատ</v>
          </cell>
          <cell r="I502" t="str">
            <v>шт.</v>
          </cell>
          <cell r="J502"/>
          <cell r="K502"/>
          <cell r="L502">
            <v>9</v>
          </cell>
          <cell r="M502">
            <v>4025</v>
          </cell>
          <cell r="N502">
            <v>4025000</v>
          </cell>
          <cell r="O502">
            <v>36225</v>
          </cell>
          <cell r="P502"/>
          <cell r="Q502"/>
          <cell r="R502"/>
          <cell r="S502"/>
          <cell r="T502"/>
          <cell r="U502"/>
          <cell r="V502"/>
          <cell r="W502"/>
          <cell r="X502"/>
          <cell r="Y502"/>
          <cell r="Z502"/>
          <cell r="AA502"/>
          <cell r="AB502"/>
          <cell r="AC502"/>
          <cell r="AD502"/>
          <cell r="AE502"/>
          <cell r="AF502"/>
          <cell r="AG502"/>
          <cell r="AH502"/>
          <cell r="AI502"/>
          <cell r="AJ502"/>
          <cell r="AK502"/>
          <cell r="AL502"/>
          <cell r="AM502"/>
          <cell r="AN502"/>
          <cell r="AO502"/>
          <cell r="AP502"/>
          <cell r="AQ502"/>
        </row>
        <row r="503">
          <cell r="A503"/>
          <cell r="B503"/>
          <cell r="C503" t="str">
            <v>T41330413</v>
          </cell>
          <cell r="D503" t="str">
            <v>Բաշխիչ բջիջ, դրսի, ԿՌՈՒ- լարման տրանսֆորմատորի և գերլարման սահմանափակիչի համար</v>
          </cell>
          <cell r="E503"/>
          <cell r="F503"/>
          <cell r="G503"/>
          <cell r="H503" t="str">
            <v>հատ</v>
          </cell>
          <cell r="I503" t="str">
            <v>шт.</v>
          </cell>
          <cell r="J503"/>
          <cell r="K503"/>
          <cell r="L503">
            <v>2</v>
          </cell>
          <cell r="M503">
            <v>2850</v>
          </cell>
          <cell r="N503">
            <v>2850000</v>
          </cell>
          <cell r="O503">
            <v>5700</v>
          </cell>
          <cell r="P503"/>
          <cell r="Q503"/>
          <cell r="R503"/>
          <cell r="S503"/>
          <cell r="T503"/>
          <cell r="U503"/>
          <cell r="V503"/>
          <cell r="W503"/>
          <cell r="X503"/>
          <cell r="Y503"/>
          <cell r="Z503"/>
          <cell r="AA503"/>
          <cell r="AB503"/>
          <cell r="AC503"/>
          <cell r="AD503"/>
          <cell r="AE503"/>
          <cell r="AF503"/>
          <cell r="AG503"/>
          <cell r="AH503"/>
          <cell r="AI503"/>
          <cell r="AJ503"/>
          <cell r="AK503"/>
          <cell r="AL503"/>
          <cell r="AM503"/>
          <cell r="AN503"/>
          <cell r="AO503"/>
          <cell r="AP503"/>
          <cell r="AQ503"/>
        </row>
        <row r="504">
          <cell r="A504"/>
          <cell r="B504"/>
          <cell r="C504" t="str">
            <v>T41330414</v>
          </cell>
          <cell r="D504" t="str">
            <v>Բաշխիչ բջիջ, դրսի, ԿՌՈՒ- միջդողային վակուումային անջատիչով և միջդողային բաժանիչով</v>
          </cell>
          <cell r="E504"/>
          <cell r="F504"/>
          <cell r="G504"/>
          <cell r="H504" t="str">
            <v>հատ</v>
          </cell>
          <cell r="I504" t="str">
            <v>шт.</v>
          </cell>
          <cell r="J504"/>
          <cell r="K504"/>
          <cell r="L504">
            <v>1</v>
          </cell>
          <cell r="M504">
            <v>4375</v>
          </cell>
          <cell r="N504">
            <v>4375000</v>
          </cell>
          <cell r="O504">
            <v>4375</v>
          </cell>
          <cell r="P504"/>
          <cell r="Q504"/>
          <cell r="R504"/>
          <cell r="S504"/>
          <cell r="T504"/>
          <cell r="U504"/>
          <cell r="V504"/>
          <cell r="W504"/>
          <cell r="X504"/>
          <cell r="Y504"/>
          <cell r="Z504"/>
          <cell r="AA504"/>
          <cell r="AB504"/>
          <cell r="AC504"/>
          <cell r="AD504"/>
          <cell r="AE504"/>
          <cell r="AF504"/>
          <cell r="AG504"/>
          <cell r="AH504"/>
          <cell r="AI504"/>
          <cell r="AJ504"/>
          <cell r="AK504"/>
          <cell r="AL504"/>
          <cell r="AM504"/>
          <cell r="AN504"/>
          <cell r="AO504"/>
          <cell r="AP504"/>
          <cell r="AQ504"/>
        </row>
        <row r="505">
          <cell r="A505"/>
          <cell r="B505"/>
          <cell r="C505" t="str">
            <v>T41330415</v>
          </cell>
          <cell r="D505" t="str">
            <v>Բաշխիչ բջիջ, դրսի, ԿՌՈՒ-մուտքի վակուումային անջատիչով</v>
          </cell>
          <cell r="E505"/>
          <cell r="F505"/>
          <cell r="G505"/>
          <cell r="H505" t="str">
            <v>հատ</v>
          </cell>
          <cell r="I505" t="str">
            <v>шт.</v>
          </cell>
          <cell r="J505"/>
          <cell r="K505"/>
          <cell r="L505">
            <v>2</v>
          </cell>
          <cell r="M505">
            <v>4195</v>
          </cell>
          <cell r="N505">
            <v>4195000</v>
          </cell>
          <cell r="O505">
            <v>8390</v>
          </cell>
          <cell r="P505"/>
          <cell r="Q505"/>
          <cell r="R505"/>
          <cell r="S505"/>
          <cell r="T505"/>
          <cell r="U505"/>
          <cell r="V505"/>
          <cell r="W505"/>
          <cell r="X505"/>
          <cell r="Y505"/>
          <cell r="Z505"/>
          <cell r="AA505"/>
          <cell r="AB505"/>
          <cell r="AC505"/>
          <cell r="AD505"/>
          <cell r="AE505"/>
          <cell r="AF505"/>
          <cell r="AG505"/>
          <cell r="AH505"/>
          <cell r="AI505"/>
          <cell r="AJ505"/>
          <cell r="AK505"/>
          <cell r="AL505"/>
          <cell r="AM505"/>
          <cell r="AN505"/>
          <cell r="AO505"/>
          <cell r="AP505"/>
          <cell r="AQ505"/>
        </row>
        <row r="506">
          <cell r="A506"/>
          <cell r="B506"/>
          <cell r="C506" t="str">
            <v>T41330416</v>
          </cell>
          <cell r="D506" t="str">
            <v>KPY տիպի 10կՎ սեկցիոն բաժանիչ ,արտաքին</v>
          </cell>
          <cell r="E506"/>
          <cell r="F506"/>
          <cell r="G506"/>
          <cell r="H506" t="str">
            <v>հատ</v>
          </cell>
          <cell r="I506" t="str">
            <v>шт.</v>
          </cell>
          <cell r="J506"/>
          <cell r="K506"/>
          <cell r="L506">
            <v>1</v>
          </cell>
          <cell r="M506">
            <v>1420</v>
          </cell>
          <cell r="N506">
            <v>1420000</v>
          </cell>
          <cell r="O506">
            <v>1420</v>
          </cell>
          <cell r="P506"/>
          <cell r="Q506"/>
          <cell r="R506"/>
          <cell r="S506"/>
          <cell r="T506"/>
          <cell r="U506"/>
          <cell r="V506"/>
          <cell r="W506"/>
          <cell r="X506"/>
          <cell r="Y506"/>
          <cell r="Z506"/>
          <cell r="AA506"/>
          <cell r="AB506"/>
          <cell r="AC506"/>
          <cell r="AD506"/>
          <cell r="AE506"/>
          <cell r="AF506"/>
          <cell r="AG506"/>
          <cell r="AH506"/>
          <cell r="AI506"/>
          <cell r="AJ506"/>
          <cell r="AK506"/>
          <cell r="AL506"/>
          <cell r="AM506"/>
          <cell r="AN506"/>
          <cell r="AO506"/>
          <cell r="AP506"/>
          <cell r="AQ506"/>
        </row>
        <row r="507">
          <cell r="A507"/>
          <cell r="B507"/>
          <cell r="C507" t="str">
            <v>T41331000</v>
          </cell>
          <cell r="D507" t="str">
            <v>Բաշխիչ բջիջ, դրսի, ԿՌՆ</v>
          </cell>
          <cell r="E507"/>
          <cell r="F507"/>
          <cell r="G507"/>
          <cell r="H507" t="str">
            <v>հատ</v>
          </cell>
          <cell r="I507" t="str">
            <v>шт.</v>
          </cell>
          <cell r="J507"/>
          <cell r="K507"/>
          <cell r="L507">
            <v>6</v>
          </cell>
          <cell r="M507">
            <v>3100</v>
          </cell>
          <cell r="N507">
            <v>3100000</v>
          </cell>
          <cell r="O507">
            <v>18600</v>
          </cell>
          <cell r="P507"/>
          <cell r="Q507"/>
          <cell r="R507"/>
          <cell r="S507"/>
          <cell r="T507"/>
          <cell r="U507"/>
          <cell r="V507"/>
          <cell r="W507"/>
          <cell r="X507"/>
          <cell r="Y507"/>
          <cell r="Z507"/>
          <cell r="AA507"/>
          <cell r="AB507"/>
          <cell r="AC507"/>
          <cell r="AD507"/>
          <cell r="AE507"/>
          <cell r="AF507"/>
          <cell r="AG507"/>
          <cell r="AH507"/>
          <cell r="AI507"/>
          <cell r="AJ507"/>
          <cell r="AK507"/>
          <cell r="AL507"/>
          <cell r="AM507"/>
          <cell r="AN507"/>
          <cell r="AO507"/>
          <cell r="AP507"/>
          <cell r="AQ507"/>
        </row>
        <row r="508">
          <cell r="A508"/>
          <cell r="B508"/>
          <cell r="C508" t="str">
            <v>T41331400</v>
          </cell>
          <cell r="D508" t="str">
            <v>6-10 կՎ բաշխիչ բջիջներ KYN28-12 China</v>
          </cell>
          <cell r="E508"/>
          <cell r="F508"/>
          <cell r="G508"/>
          <cell r="H508" t="str">
            <v>հատ</v>
          </cell>
          <cell r="I508" t="str">
            <v>шт.</v>
          </cell>
          <cell r="J508"/>
          <cell r="K508"/>
          <cell r="L508">
            <v>3</v>
          </cell>
          <cell r="M508">
            <v>6225.9924199999996</v>
          </cell>
          <cell r="N508">
            <v>6225992.4199999999</v>
          </cell>
          <cell r="O508">
            <v>18677.97726</v>
          </cell>
          <cell r="P508"/>
          <cell r="Q508"/>
          <cell r="R508"/>
          <cell r="S508"/>
          <cell r="T508"/>
          <cell r="U508"/>
          <cell r="V508"/>
          <cell r="W508"/>
          <cell r="X508"/>
          <cell r="Y508"/>
          <cell r="Z508"/>
          <cell r="AA508"/>
          <cell r="AB508"/>
          <cell r="AC508"/>
          <cell r="AD508"/>
          <cell r="AE508"/>
          <cell r="AF508"/>
          <cell r="AG508"/>
          <cell r="AH508"/>
          <cell r="AI508"/>
          <cell r="AJ508"/>
          <cell r="AK508"/>
          <cell r="AL508"/>
          <cell r="AM508"/>
          <cell r="AN508"/>
          <cell r="AO508"/>
          <cell r="AP508"/>
          <cell r="AQ508"/>
        </row>
        <row r="509">
          <cell r="A509"/>
          <cell r="B509"/>
          <cell r="C509" t="str">
            <v>T41331625</v>
          </cell>
          <cell r="D509" t="str">
            <v>35 կՎ բաշխիչ բջիջ ԿՌՈՒ “Վոլգա” հաղորդադողային համակարգի հողանցում</v>
          </cell>
          <cell r="E509"/>
          <cell r="F509"/>
          <cell r="G509"/>
          <cell r="H509" t="str">
            <v>հատ</v>
          </cell>
          <cell r="I509" t="str">
            <v>шт.</v>
          </cell>
          <cell r="J509"/>
          <cell r="K509"/>
          <cell r="L509">
            <v>2</v>
          </cell>
          <cell r="M509">
            <v>13444.3125</v>
          </cell>
          <cell r="N509">
            <v>13444312.5</v>
          </cell>
          <cell r="O509">
            <v>26888.625</v>
          </cell>
          <cell r="P509"/>
          <cell r="Q509"/>
          <cell r="R509"/>
          <cell r="S509"/>
          <cell r="T509"/>
          <cell r="U509"/>
          <cell r="V509"/>
          <cell r="W509"/>
          <cell r="X509"/>
          <cell r="Y509"/>
          <cell r="Z509"/>
          <cell r="AA509"/>
          <cell r="AB509"/>
          <cell r="AC509"/>
          <cell r="AD509"/>
          <cell r="AE509"/>
          <cell r="AF509"/>
          <cell r="AG509"/>
          <cell r="AH509"/>
          <cell r="AI509"/>
          <cell r="AJ509"/>
          <cell r="AK509"/>
          <cell r="AL509"/>
          <cell r="AM509"/>
          <cell r="AN509"/>
          <cell r="AO509"/>
          <cell r="AP509"/>
          <cell r="AQ509"/>
        </row>
        <row r="510">
          <cell r="A510">
            <v>28</v>
          </cell>
          <cell r="B510">
            <v>1</v>
          </cell>
          <cell r="C510"/>
          <cell r="D510" t="str">
            <v>KD.KDW.   բարձր լարման բջիջ</v>
          </cell>
          <cell r="E510" t="str">
            <v>Высоковольтные ячуейки типа KD,KDW</v>
          </cell>
          <cell r="F510" t="str">
            <v>համաձայն տեխնիկական առաջադրանքի</v>
          </cell>
          <cell r="G510" t="str">
            <v>согласно техническому заданию</v>
          </cell>
          <cell r="H510" t="str">
            <v>հատ</v>
          </cell>
          <cell r="I510" t="str">
            <v>шт.</v>
          </cell>
          <cell r="J510"/>
          <cell r="K510"/>
          <cell r="L510">
            <v>243</v>
          </cell>
          <cell r="M510"/>
          <cell r="N510"/>
          <cell r="O510"/>
          <cell r="P510" t="str">
            <v>ԱԲՀ</v>
          </cell>
          <cell r="Q510" t="str">
            <v>ОЗП</v>
          </cell>
          <cell r="R510" t="str">
            <v>ԱԲՀ</v>
          </cell>
          <cell r="S510" t="str">
            <v>ОЗП</v>
          </cell>
          <cell r="T510"/>
          <cell r="U510"/>
          <cell r="V510" t="str">
            <v>Մայիս 2026</v>
          </cell>
          <cell r="W510" t="str">
            <v>Май 2026</v>
          </cell>
          <cell r="X510"/>
          <cell r="Y510" t="str">
            <v>Հուլիս 2026</v>
          </cell>
          <cell r="Z510" t="str">
            <v>Июль 2026</v>
          </cell>
          <cell r="AA510"/>
          <cell r="AB510" t="str">
            <v>Նոյեմբեր 2026</v>
          </cell>
          <cell r="AC510" t="str">
            <v>Ноябрь 2026</v>
          </cell>
          <cell r="AD510"/>
          <cell r="AE510"/>
          <cell r="AF510">
            <v>1382735.8179900001</v>
          </cell>
          <cell r="AG510"/>
          <cell r="AH510"/>
          <cell r="AI510"/>
          <cell r="AJ510"/>
          <cell r="AK510"/>
          <cell r="AL510"/>
          <cell r="AM510"/>
          <cell r="AN510" t="str">
            <v>կ40</v>
          </cell>
          <cell r="AO510" t="str">
            <v>п. 40</v>
          </cell>
          <cell r="AP510"/>
          <cell r="AQ510"/>
        </row>
        <row r="511">
          <cell r="A511"/>
          <cell r="B511"/>
          <cell r="C511" t="str">
            <v>T41330504</v>
          </cell>
          <cell r="D511" t="str">
            <v>ԿՍՕ-298 - վակուումային անջատիչով մուտքային, 8 ВВ-600</v>
          </cell>
          <cell r="E511"/>
          <cell r="F511"/>
          <cell r="G511"/>
          <cell r="H511" t="str">
            <v>հատ</v>
          </cell>
          <cell r="I511" t="str">
            <v>шт.</v>
          </cell>
          <cell r="J511"/>
          <cell r="K511"/>
          <cell r="L511">
            <v>3</v>
          </cell>
          <cell r="M511">
            <v>2871.3333299999999</v>
          </cell>
          <cell r="N511">
            <v>2871333.33</v>
          </cell>
          <cell r="O511">
            <v>8613.9999900000003</v>
          </cell>
          <cell r="P511"/>
          <cell r="Q511"/>
          <cell r="R511"/>
          <cell r="S511"/>
          <cell r="T511"/>
          <cell r="U511"/>
          <cell r="V511"/>
          <cell r="W511"/>
          <cell r="X511"/>
          <cell r="Y511"/>
          <cell r="Z511"/>
          <cell r="AA511"/>
          <cell r="AB511"/>
          <cell r="AC511"/>
          <cell r="AD511"/>
          <cell r="AE511"/>
          <cell r="AF511"/>
          <cell r="AG511"/>
          <cell r="AH511"/>
          <cell r="AI511"/>
          <cell r="AJ511"/>
          <cell r="AK511"/>
          <cell r="AL511"/>
          <cell r="AM511"/>
          <cell r="AN511"/>
          <cell r="AO511"/>
          <cell r="AP511"/>
          <cell r="AQ511" t="str">
            <v xml:space="preserve"> </v>
          </cell>
        </row>
        <row r="512">
          <cell r="A512"/>
          <cell r="B512"/>
          <cell r="C512" t="str">
            <v>T41330505</v>
          </cell>
          <cell r="D512" t="str">
            <v>ԿՍՕ-298 - վակուումային անջատիչով սեկցիոն, 4 ВВ-600</v>
          </cell>
          <cell r="E512"/>
          <cell r="F512"/>
          <cell r="G512"/>
          <cell r="H512" t="str">
            <v>հատ</v>
          </cell>
          <cell r="I512" t="str">
            <v>шт.</v>
          </cell>
          <cell r="J512"/>
          <cell r="K512"/>
          <cell r="L512">
            <v>1</v>
          </cell>
          <cell r="M512">
            <v>2680</v>
          </cell>
          <cell r="N512">
            <v>2680000</v>
          </cell>
          <cell r="O512">
            <v>2680</v>
          </cell>
          <cell r="P512"/>
          <cell r="Q512"/>
          <cell r="R512"/>
          <cell r="S512"/>
          <cell r="T512"/>
          <cell r="U512"/>
          <cell r="V512"/>
          <cell r="W512"/>
          <cell r="X512"/>
          <cell r="Y512"/>
          <cell r="Z512"/>
          <cell r="AA512"/>
          <cell r="AB512"/>
          <cell r="AC512"/>
          <cell r="AD512"/>
          <cell r="AE512"/>
          <cell r="AF512"/>
          <cell r="AG512"/>
          <cell r="AH512"/>
          <cell r="AI512"/>
          <cell r="AJ512"/>
          <cell r="AK512"/>
          <cell r="AL512"/>
          <cell r="AM512"/>
          <cell r="AN512"/>
          <cell r="AO512"/>
          <cell r="AP512"/>
          <cell r="AQ512"/>
        </row>
        <row r="513">
          <cell r="A513"/>
          <cell r="B513"/>
          <cell r="C513" t="str">
            <v>T41330702</v>
          </cell>
          <cell r="D513" t="str">
            <v>ԿՍՕ-366 - բեռի անջատիչով</v>
          </cell>
          <cell r="E513"/>
          <cell r="F513"/>
          <cell r="G513"/>
          <cell r="H513" t="str">
            <v>հատ</v>
          </cell>
          <cell r="I513" t="str">
            <v>шт.</v>
          </cell>
          <cell r="J513"/>
          <cell r="K513"/>
          <cell r="L513">
            <v>4</v>
          </cell>
          <cell r="M513">
            <v>360</v>
          </cell>
          <cell r="N513">
            <v>360000</v>
          </cell>
          <cell r="O513">
            <v>1440</v>
          </cell>
          <cell r="P513"/>
          <cell r="Q513"/>
          <cell r="R513"/>
          <cell r="S513"/>
          <cell r="T513"/>
          <cell r="U513"/>
          <cell r="V513"/>
          <cell r="W513"/>
          <cell r="X513"/>
          <cell r="Y513"/>
          <cell r="Z513"/>
          <cell r="AA513"/>
          <cell r="AB513"/>
          <cell r="AC513"/>
          <cell r="AD513"/>
          <cell r="AE513"/>
          <cell r="AF513"/>
          <cell r="AG513"/>
          <cell r="AH513"/>
          <cell r="AI513"/>
          <cell r="AJ513"/>
          <cell r="AK513"/>
          <cell r="AL513"/>
          <cell r="AM513"/>
          <cell r="AN513"/>
          <cell r="AO513"/>
          <cell r="AP513"/>
          <cell r="AQ513" t="str">
            <v xml:space="preserve"> </v>
          </cell>
        </row>
        <row r="514">
          <cell r="A514"/>
          <cell r="B514"/>
          <cell r="C514" t="str">
            <v>T41330631</v>
          </cell>
          <cell r="D514" t="str">
            <v>KCO-366 մուտքային (գծային, տանսֆո-րի) բեռի  անջատիչներով, ապահովիչով (4Н)</v>
          </cell>
          <cell r="E514"/>
          <cell r="F514"/>
          <cell r="G514"/>
          <cell r="H514" t="str">
            <v>հատ</v>
          </cell>
          <cell r="I514" t="str">
            <v>шт.</v>
          </cell>
          <cell r="J514"/>
          <cell r="K514"/>
          <cell r="L514">
            <v>12</v>
          </cell>
          <cell r="M514">
            <v>381</v>
          </cell>
          <cell r="N514">
            <v>381000</v>
          </cell>
          <cell r="O514">
            <v>4572</v>
          </cell>
          <cell r="P514"/>
          <cell r="Q514"/>
          <cell r="R514"/>
          <cell r="S514"/>
          <cell r="T514"/>
          <cell r="U514"/>
          <cell r="V514"/>
          <cell r="W514"/>
          <cell r="X514"/>
          <cell r="Y514"/>
          <cell r="Z514"/>
          <cell r="AA514"/>
          <cell r="AB514"/>
          <cell r="AC514"/>
          <cell r="AD514"/>
          <cell r="AE514"/>
          <cell r="AF514"/>
          <cell r="AG514"/>
          <cell r="AH514"/>
          <cell r="AI514"/>
          <cell r="AJ514"/>
          <cell r="AK514"/>
          <cell r="AL514"/>
          <cell r="AM514"/>
          <cell r="AN514"/>
          <cell r="AO514"/>
          <cell r="AP514"/>
          <cell r="AQ514"/>
        </row>
        <row r="515">
          <cell r="A515"/>
          <cell r="B515"/>
          <cell r="C515" t="str">
            <v>T41330639</v>
          </cell>
          <cell r="D515" t="str">
            <v>KCO-366 տիպի 10(6)կՎ մուտքային (գծային) բջիջ բեռի անջատիչով անվանակարգային նշանը 3H</v>
          </cell>
          <cell r="E515"/>
          <cell r="F515"/>
          <cell r="G515"/>
          <cell r="H515" t="str">
            <v>հատ</v>
          </cell>
          <cell r="I515" t="str">
            <v>шт.</v>
          </cell>
          <cell r="J515"/>
          <cell r="K515"/>
          <cell r="L515">
            <v>8</v>
          </cell>
          <cell r="M515">
            <v>350</v>
          </cell>
          <cell r="N515">
            <v>350000</v>
          </cell>
          <cell r="O515">
            <v>2800</v>
          </cell>
          <cell r="P515"/>
          <cell r="Q515"/>
          <cell r="R515"/>
          <cell r="S515"/>
          <cell r="T515"/>
          <cell r="U515"/>
          <cell r="V515"/>
          <cell r="W515"/>
          <cell r="X515"/>
          <cell r="Y515"/>
          <cell r="Z515"/>
          <cell r="AA515"/>
          <cell r="AB515"/>
          <cell r="AC515"/>
          <cell r="AD515"/>
          <cell r="AE515"/>
          <cell r="AF515"/>
          <cell r="AG515"/>
          <cell r="AH515"/>
          <cell r="AI515"/>
          <cell r="AJ515"/>
          <cell r="AK515"/>
          <cell r="AL515"/>
          <cell r="AM515"/>
          <cell r="AN515"/>
          <cell r="AO515"/>
          <cell r="AP515"/>
          <cell r="AQ515"/>
        </row>
        <row r="516">
          <cell r="A516"/>
          <cell r="B516"/>
          <cell r="C516" t="str">
            <v>T41330632</v>
          </cell>
          <cell r="D516" t="str">
            <v>KCO-366  մուտքային (գծային) բեռի  անջատիչներով, ապահովիչով, տրանսֆ-րով(9Н)</v>
          </cell>
          <cell r="E516"/>
          <cell r="F516"/>
          <cell r="G516"/>
          <cell r="H516" t="str">
            <v>հատ</v>
          </cell>
          <cell r="I516" t="str">
            <v>шт.</v>
          </cell>
          <cell r="J516"/>
          <cell r="K516"/>
          <cell r="L516">
            <v>5</v>
          </cell>
          <cell r="M516">
            <v>381</v>
          </cell>
          <cell r="N516">
            <v>381000</v>
          </cell>
          <cell r="O516">
            <v>1905</v>
          </cell>
          <cell r="P516"/>
          <cell r="Q516"/>
          <cell r="R516"/>
          <cell r="S516"/>
          <cell r="T516"/>
          <cell r="U516"/>
          <cell r="V516"/>
          <cell r="W516"/>
          <cell r="X516"/>
          <cell r="Y516"/>
          <cell r="Z516"/>
          <cell r="AA516"/>
          <cell r="AB516"/>
          <cell r="AC516"/>
          <cell r="AD516"/>
          <cell r="AE516"/>
          <cell r="AF516"/>
          <cell r="AG516"/>
          <cell r="AH516"/>
          <cell r="AI516"/>
          <cell r="AJ516"/>
          <cell r="AK516"/>
          <cell r="AL516"/>
          <cell r="AM516"/>
          <cell r="AN516"/>
          <cell r="AO516"/>
          <cell r="AP516"/>
          <cell r="AQ516"/>
        </row>
        <row r="517">
          <cell r="A517"/>
          <cell r="B517"/>
          <cell r="C517" t="str">
            <v>T41331533</v>
          </cell>
          <cell r="D517" t="str">
            <v>КСО բջիջ KD-2-A տիպի բեռի անջատիչով</v>
          </cell>
          <cell r="E517"/>
          <cell r="F517"/>
          <cell r="G517"/>
          <cell r="H517" t="str">
            <v>հատ</v>
          </cell>
          <cell r="I517" t="str">
            <v>шт.</v>
          </cell>
          <cell r="J517"/>
          <cell r="K517"/>
          <cell r="L517">
            <v>20</v>
          </cell>
          <cell r="M517">
            <v>1636.6</v>
          </cell>
          <cell r="N517">
            <v>1636600</v>
          </cell>
          <cell r="O517">
            <v>32732</v>
          </cell>
          <cell r="P517"/>
          <cell r="Q517"/>
          <cell r="R517"/>
          <cell r="S517"/>
          <cell r="T517"/>
          <cell r="U517"/>
          <cell r="V517"/>
          <cell r="W517"/>
          <cell r="X517"/>
          <cell r="Y517"/>
          <cell r="Z517"/>
          <cell r="AA517"/>
          <cell r="AB517"/>
          <cell r="AC517"/>
          <cell r="AD517"/>
          <cell r="AE517"/>
          <cell r="AF517"/>
          <cell r="AG517"/>
          <cell r="AH517"/>
          <cell r="AI517"/>
          <cell r="AJ517"/>
          <cell r="AK517"/>
          <cell r="AL517"/>
          <cell r="AM517"/>
          <cell r="AN517"/>
          <cell r="AO517"/>
          <cell r="AP517"/>
          <cell r="AQ517" t="str">
            <v xml:space="preserve"> </v>
          </cell>
        </row>
        <row r="518">
          <cell r="A518"/>
          <cell r="B518"/>
          <cell r="C518" t="str">
            <v>T41331534</v>
          </cell>
          <cell r="D518" t="str">
            <v>КСО բջիջ KD-2-P տիպի բեռի անջատիչով և ապահովիչներով</v>
          </cell>
          <cell r="E518"/>
          <cell r="F518"/>
          <cell r="G518"/>
          <cell r="H518" t="str">
            <v>հատ</v>
          </cell>
          <cell r="I518" t="str">
            <v>шт.</v>
          </cell>
          <cell r="J518"/>
          <cell r="K518"/>
          <cell r="L518">
            <v>33</v>
          </cell>
          <cell r="M518">
            <v>2508.8000000000002</v>
          </cell>
          <cell r="N518">
            <v>2508800</v>
          </cell>
          <cell r="O518">
            <v>82790.400000000009</v>
          </cell>
          <cell r="P518"/>
          <cell r="Q518"/>
          <cell r="R518"/>
          <cell r="S518"/>
          <cell r="T518"/>
          <cell r="U518"/>
          <cell r="V518"/>
          <cell r="W518"/>
          <cell r="X518"/>
          <cell r="Y518"/>
          <cell r="Z518"/>
          <cell r="AA518"/>
          <cell r="AB518"/>
          <cell r="AC518"/>
          <cell r="AD518"/>
          <cell r="AE518"/>
          <cell r="AF518"/>
          <cell r="AG518"/>
          <cell r="AH518"/>
          <cell r="AI518"/>
          <cell r="AJ518"/>
          <cell r="AK518"/>
          <cell r="AL518"/>
          <cell r="AM518"/>
          <cell r="AN518"/>
          <cell r="AO518"/>
          <cell r="AP518"/>
          <cell r="AQ518" t="str">
            <v xml:space="preserve"> </v>
          </cell>
        </row>
        <row r="519">
          <cell r="A519"/>
          <cell r="B519"/>
          <cell r="C519" t="str">
            <v>T41331535</v>
          </cell>
          <cell r="D519" t="str">
            <v>КСО բջիջ KD-2  AAD(t) սեկցիոն</v>
          </cell>
          <cell r="E519"/>
          <cell r="F519"/>
          <cell r="G519"/>
          <cell r="H519" t="str">
            <v>հատ</v>
          </cell>
          <cell r="I519" t="str">
            <v>шт.</v>
          </cell>
          <cell r="J519"/>
          <cell r="K519"/>
          <cell r="L519">
            <v>22</v>
          </cell>
          <cell r="M519">
            <v>10620.75</v>
          </cell>
          <cell r="N519">
            <v>10620750</v>
          </cell>
          <cell r="O519">
            <v>233656.5</v>
          </cell>
          <cell r="P519"/>
          <cell r="Q519"/>
          <cell r="R519"/>
          <cell r="S519"/>
          <cell r="T519"/>
          <cell r="U519"/>
          <cell r="V519"/>
          <cell r="W519"/>
          <cell r="X519"/>
          <cell r="Y519"/>
          <cell r="Z519"/>
          <cell r="AA519"/>
          <cell r="AB519"/>
          <cell r="AC519"/>
          <cell r="AD519"/>
          <cell r="AE519"/>
          <cell r="AF519"/>
          <cell r="AG519"/>
          <cell r="AH519"/>
          <cell r="AI519"/>
          <cell r="AJ519"/>
          <cell r="AK519"/>
          <cell r="AL519"/>
          <cell r="AM519"/>
          <cell r="AN519"/>
          <cell r="AO519"/>
          <cell r="AP519"/>
          <cell r="AQ519" t="str">
            <v xml:space="preserve"> </v>
          </cell>
        </row>
        <row r="520">
          <cell r="A520"/>
          <cell r="B520"/>
          <cell r="C520" t="str">
            <v>T41331536</v>
          </cell>
          <cell r="D520" t="str">
            <v>КСО բջիջ KD-2-LK բեռի անջատիչներով սեկցիոն</v>
          </cell>
          <cell r="E520"/>
          <cell r="F520"/>
          <cell r="G520"/>
          <cell r="H520" t="str">
            <v>հատ</v>
          </cell>
          <cell r="I520" t="str">
            <v>шт.</v>
          </cell>
          <cell r="J520"/>
          <cell r="K520"/>
          <cell r="L520">
            <v>4</v>
          </cell>
          <cell r="M520">
            <v>3474.8649999999998</v>
          </cell>
          <cell r="N520">
            <v>3474865</v>
          </cell>
          <cell r="O520">
            <v>13899.46</v>
          </cell>
          <cell r="P520"/>
          <cell r="Q520"/>
          <cell r="R520"/>
          <cell r="S520"/>
          <cell r="T520"/>
          <cell r="U520"/>
          <cell r="V520"/>
          <cell r="W520"/>
          <cell r="X520"/>
          <cell r="Y520"/>
          <cell r="Z520"/>
          <cell r="AA520"/>
          <cell r="AB520"/>
          <cell r="AC520"/>
          <cell r="AD520"/>
          <cell r="AE520"/>
          <cell r="AF520"/>
          <cell r="AG520"/>
          <cell r="AH520"/>
          <cell r="AI520"/>
          <cell r="AJ520"/>
          <cell r="AK520"/>
          <cell r="AL520"/>
          <cell r="AM520"/>
          <cell r="AN520"/>
          <cell r="AO520"/>
          <cell r="AP520"/>
          <cell r="AQ520"/>
        </row>
        <row r="521">
          <cell r="A521"/>
          <cell r="B521"/>
          <cell r="C521" t="str">
            <v>T41331537</v>
          </cell>
          <cell r="D521" t="str">
            <v xml:space="preserve">КСО բջիջ KD-2-DT տիպի էլ. գազ. բեռի անջ. և վակուումային անջատիչով </v>
          </cell>
          <cell r="E521"/>
          <cell r="F521"/>
          <cell r="G521"/>
          <cell r="H521" t="str">
            <v>հատ</v>
          </cell>
          <cell r="I521" t="str">
            <v>шт.</v>
          </cell>
          <cell r="J521"/>
          <cell r="K521"/>
          <cell r="L521">
            <v>20</v>
          </cell>
          <cell r="M521">
            <v>9334.5</v>
          </cell>
          <cell r="N521">
            <v>9334500</v>
          </cell>
          <cell r="O521">
            <v>186690</v>
          </cell>
          <cell r="P521"/>
          <cell r="Q521"/>
          <cell r="R521"/>
          <cell r="S521"/>
          <cell r="T521"/>
          <cell r="U521"/>
          <cell r="V521"/>
          <cell r="W521"/>
          <cell r="X521"/>
          <cell r="Y521"/>
          <cell r="Z521"/>
          <cell r="AA521"/>
          <cell r="AB521"/>
          <cell r="AC521"/>
          <cell r="AD521"/>
          <cell r="AE521"/>
          <cell r="AF521"/>
          <cell r="AG521"/>
          <cell r="AH521"/>
          <cell r="AI521"/>
          <cell r="AJ521"/>
          <cell r="AK521"/>
          <cell r="AL521"/>
          <cell r="AM521"/>
          <cell r="AN521"/>
          <cell r="AO521"/>
          <cell r="AP521"/>
          <cell r="AQ521" t="str">
            <v xml:space="preserve"> </v>
          </cell>
        </row>
        <row r="522">
          <cell r="A522"/>
          <cell r="B522"/>
          <cell r="C522" t="str">
            <v>T41331604</v>
          </cell>
          <cell r="D522" t="str">
            <v xml:space="preserve">KD-2 բաշխիչ սարքավ,KD-LKB (SL-12) </v>
          </cell>
          <cell r="E522"/>
          <cell r="F522"/>
          <cell r="G522"/>
          <cell r="H522" t="str">
            <v>հատ</v>
          </cell>
          <cell r="I522" t="str">
            <v>шт.</v>
          </cell>
          <cell r="J522"/>
          <cell r="K522"/>
          <cell r="L522">
            <v>1</v>
          </cell>
          <cell r="M522">
            <v>3062.5</v>
          </cell>
          <cell r="N522">
            <v>3062500</v>
          </cell>
          <cell r="O522">
            <v>3062.5</v>
          </cell>
          <cell r="P522"/>
          <cell r="Q522"/>
          <cell r="R522"/>
          <cell r="S522"/>
          <cell r="T522"/>
          <cell r="U522"/>
          <cell r="V522"/>
          <cell r="W522"/>
          <cell r="X522"/>
          <cell r="Y522"/>
          <cell r="Z522"/>
          <cell r="AA522"/>
          <cell r="AB522"/>
          <cell r="AC522"/>
          <cell r="AD522"/>
          <cell r="AE522"/>
          <cell r="AF522"/>
          <cell r="AG522"/>
          <cell r="AH522"/>
          <cell r="AI522"/>
          <cell r="AJ522"/>
          <cell r="AK522"/>
          <cell r="AL522"/>
          <cell r="AM522"/>
          <cell r="AN522"/>
          <cell r="AO522"/>
          <cell r="AP522"/>
          <cell r="AQ522"/>
        </row>
        <row r="523">
          <cell r="A523"/>
          <cell r="B523"/>
          <cell r="C523" t="str">
            <v>T41331538</v>
          </cell>
          <cell r="D523" t="str">
            <v>КСО բջիջ  KD-2-AV տիպի  լարման տր-րի համար</v>
          </cell>
          <cell r="E523"/>
          <cell r="F523"/>
          <cell r="G523"/>
          <cell r="H523" t="str">
            <v>հատ</v>
          </cell>
          <cell r="I523" t="str">
            <v>шт.</v>
          </cell>
          <cell r="J523"/>
          <cell r="K523"/>
          <cell r="L523">
            <v>16</v>
          </cell>
          <cell r="M523">
            <v>2327.5</v>
          </cell>
          <cell r="N523">
            <v>2327500</v>
          </cell>
          <cell r="O523">
            <v>37240</v>
          </cell>
          <cell r="P523"/>
          <cell r="Q523"/>
          <cell r="R523"/>
          <cell r="S523"/>
          <cell r="T523"/>
          <cell r="U523"/>
          <cell r="V523"/>
          <cell r="W523"/>
          <cell r="X523"/>
          <cell r="Y523"/>
          <cell r="Z523"/>
          <cell r="AA523"/>
          <cell r="AB523"/>
          <cell r="AC523"/>
          <cell r="AD523"/>
          <cell r="AE523"/>
          <cell r="AF523"/>
          <cell r="AG523"/>
          <cell r="AH523"/>
          <cell r="AI523"/>
          <cell r="AJ523"/>
          <cell r="AK523"/>
          <cell r="AL523"/>
          <cell r="AM523"/>
          <cell r="AN523"/>
          <cell r="AO523"/>
          <cell r="AP523"/>
          <cell r="AQ523" t="str">
            <v xml:space="preserve"> </v>
          </cell>
        </row>
        <row r="524">
          <cell r="A524"/>
          <cell r="B524"/>
          <cell r="C524" t="str">
            <v>T41331539</v>
          </cell>
          <cell r="D524" t="str">
            <v>Հաղորդաձողային կամրջակ КСО  /KD-2/ բջիջների համար</v>
          </cell>
          <cell r="E524"/>
          <cell r="F524"/>
          <cell r="G524"/>
          <cell r="H524" t="str">
            <v>հատ</v>
          </cell>
          <cell r="I524" t="str">
            <v>шт.</v>
          </cell>
          <cell r="J524"/>
          <cell r="K524"/>
          <cell r="L524">
            <v>9</v>
          </cell>
          <cell r="M524">
            <v>1249.5</v>
          </cell>
          <cell r="N524">
            <v>1249500</v>
          </cell>
          <cell r="O524">
            <v>11245.5</v>
          </cell>
          <cell r="P524"/>
          <cell r="Q524"/>
          <cell r="R524"/>
          <cell r="S524"/>
          <cell r="T524"/>
          <cell r="U524"/>
          <cell r="V524"/>
          <cell r="W524"/>
          <cell r="X524"/>
          <cell r="Y524"/>
          <cell r="Z524"/>
          <cell r="AA524"/>
          <cell r="AB524"/>
          <cell r="AC524"/>
          <cell r="AD524"/>
          <cell r="AE524"/>
          <cell r="AF524"/>
          <cell r="AG524"/>
          <cell r="AH524"/>
          <cell r="AI524"/>
          <cell r="AJ524"/>
          <cell r="AK524"/>
          <cell r="AL524"/>
          <cell r="AM524"/>
          <cell r="AN524"/>
          <cell r="AO524"/>
          <cell r="AP524"/>
          <cell r="AQ524" t="str">
            <v xml:space="preserve"> </v>
          </cell>
        </row>
        <row r="525">
          <cell r="A525"/>
          <cell r="B525"/>
          <cell r="C525" t="str">
            <v>T41331546</v>
          </cell>
          <cell r="D525" t="str">
            <v>КD-T տիպի 10կՎ սեփական կարիքների տրանսֆորմատորի մոդուլ</v>
          </cell>
          <cell r="E525"/>
          <cell r="F525"/>
          <cell r="G525"/>
          <cell r="H525" t="str">
            <v>հատ</v>
          </cell>
          <cell r="I525" t="str">
            <v>шт.</v>
          </cell>
          <cell r="J525"/>
          <cell r="K525"/>
          <cell r="L525">
            <v>13</v>
          </cell>
          <cell r="M525">
            <v>2645</v>
          </cell>
          <cell r="N525">
            <v>2645000</v>
          </cell>
          <cell r="O525">
            <v>34385</v>
          </cell>
          <cell r="P525"/>
          <cell r="Q525"/>
          <cell r="R525"/>
          <cell r="S525"/>
          <cell r="T525"/>
          <cell r="U525"/>
          <cell r="V525"/>
          <cell r="W525"/>
          <cell r="X525"/>
          <cell r="Y525"/>
          <cell r="Z525"/>
          <cell r="AA525"/>
          <cell r="AB525"/>
          <cell r="AC525"/>
          <cell r="AD525"/>
          <cell r="AE525"/>
          <cell r="AF525"/>
          <cell r="AG525"/>
          <cell r="AH525"/>
          <cell r="AI525"/>
          <cell r="AJ525"/>
          <cell r="AK525"/>
          <cell r="AL525"/>
          <cell r="AM525"/>
          <cell r="AN525"/>
          <cell r="AO525"/>
          <cell r="AP525"/>
          <cell r="AQ525" t="str">
            <v xml:space="preserve"> </v>
          </cell>
        </row>
        <row r="526">
          <cell r="A526"/>
          <cell r="B526"/>
          <cell r="C526" t="str">
            <v>T41331548</v>
          </cell>
          <cell r="D526" t="str">
            <v>КСО բջիջ  KD-2-AT տիպի  հոսանքի տր-րի համար</v>
          </cell>
          <cell r="E526"/>
          <cell r="F526"/>
          <cell r="G526"/>
          <cell r="H526" t="str">
            <v>հատ</v>
          </cell>
          <cell r="I526" t="str">
            <v>шт.</v>
          </cell>
          <cell r="J526"/>
          <cell r="K526"/>
          <cell r="L526">
            <v>2</v>
          </cell>
          <cell r="M526">
            <v>1825</v>
          </cell>
          <cell r="N526">
            <v>1825000</v>
          </cell>
          <cell r="O526">
            <v>3650</v>
          </cell>
          <cell r="P526"/>
          <cell r="Q526"/>
          <cell r="R526"/>
          <cell r="S526"/>
          <cell r="T526"/>
          <cell r="U526"/>
          <cell r="V526"/>
          <cell r="W526"/>
          <cell r="X526"/>
          <cell r="Y526"/>
          <cell r="Z526"/>
          <cell r="AA526"/>
          <cell r="AB526"/>
          <cell r="AC526"/>
          <cell r="AD526"/>
          <cell r="AE526"/>
          <cell r="AF526"/>
          <cell r="AG526"/>
          <cell r="AH526"/>
          <cell r="AI526"/>
          <cell r="AJ526"/>
          <cell r="AK526"/>
          <cell r="AL526"/>
          <cell r="AM526"/>
          <cell r="AN526"/>
          <cell r="AO526"/>
          <cell r="AP526"/>
          <cell r="AQ526"/>
        </row>
        <row r="527">
          <cell r="A527"/>
          <cell r="B527"/>
          <cell r="C527" t="str">
            <v>T41331550</v>
          </cell>
          <cell r="D527" t="str">
            <v xml:space="preserve">КDW տիպի 10կՎ վակումային անջատիչով մուտքային բջիջ </v>
          </cell>
          <cell r="E527"/>
          <cell r="F527"/>
          <cell r="G527"/>
          <cell r="H527" t="str">
            <v>հատ</v>
          </cell>
          <cell r="I527" t="str">
            <v>шт.</v>
          </cell>
          <cell r="J527"/>
          <cell r="K527"/>
          <cell r="L527">
            <v>2</v>
          </cell>
          <cell r="M527">
            <v>10704.367</v>
          </cell>
          <cell r="N527">
            <v>10704367</v>
          </cell>
          <cell r="O527">
            <v>21408.734</v>
          </cell>
          <cell r="P527"/>
          <cell r="Q527"/>
          <cell r="R527"/>
          <cell r="S527"/>
          <cell r="T527"/>
          <cell r="U527"/>
          <cell r="V527"/>
          <cell r="W527"/>
          <cell r="X527"/>
          <cell r="Y527"/>
          <cell r="Z527"/>
          <cell r="AA527"/>
          <cell r="AB527"/>
          <cell r="AC527"/>
          <cell r="AD527"/>
          <cell r="AE527"/>
          <cell r="AF527"/>
          <cell r="AG527"/>
          <cell r="AH527"/>
          <cell r="AI527"/>
          <cell r="AJ527"/>
          <cell r="AK527"/>
          <cell r="AL527"/>
          <cell r="AM527"/>
          <cell r="AN527"/>
          <cell r="AO527"/>
          <cell r="AP527"/>
          <cell r="AQ527" t="str">
            <v xml:space="preserve"> </v>
          </cell>
        </row>
        <row r="528">
          <cell r="A528"/>
          <cell r="B528"/>
          <cell r="C528" t="str">
            <v>T41331551</v>
          </cell>
          <cell r="D528" t="str">
            <v xml:space="preserve">КDW տիպի 10կՎ վակումային անջատիչով գծային բջիջ </v>
          </cell>
          <cell r="E528"/>
          <cell r="F528"/>
          <cell r="G528"/>
          <cell r="H528" t="str">
            <v>հատ</v>
          </cell>
          <cell r="I528" t="str">
            <v>шт.</v>
          </cell>
          <cell r="J528"/>
          <cell r="K528"/>
          <cell r="L528">
            <v>48</v>
          </cell>
          <cell r="M528">
            <v>11024</v>
          </cell>
          <cell r="N528">
            <v>11024000</v>
          </cell>
          <cell r="O528">
            <v>529152</v>
          </cell>
          <cell r="P528"/>
          <cell r="Q528"/>
          <cell r="R528"/>
          <cell r="S528"/>
          <cell r="T528"/>
          <cell r="U528"/>
          <cell r="V528"/>
          <cell r="W528"/>
          <cell r="X528"/>
          <cell r="Y528"/>
          <cell r="Z528"/>
          <cell r="AA528"/>
          <cell r="AB528"/>
          <cell r="AC528"/>
          <cell r="AD528"/>
          <cell r="AE528"/>
          <cell r="AF528"/>
          <cell r="AG528"/>
          <cell r="AH528"/>
          <cell r="AI528"/>
          <cell r="AJ528"/>
          <cell r="AK528"/>
          <cell r="AL528"/>
          <cell r="AM528"/>
          <cell r="AN528"/>
          <cell r="AO528"/>
          <cell r="AP528"/>
          <cell r="AQ528" t="str">
            <v xml:space="preserve"> </v>
          </cell>
        </row>
        <row r="529">
          <cell r="A529"/>
          <cell r="B529"/>
          <cell r="C529" t="str">
            <v>T41331552</v>
          </cell>
          <cell r="D529" t="str">
            <v xml:space="preserve">КDW տիպի 10կՎ վակումային անջատիչով սեկցիոն բջիջ </v>
          </cell>
          <cell r="E529"/>
          <cell r="F529"/>
          <cell r="G529"/>
          <cell r="H529" t="str">
            <v>հատ</v>
          </cell>
          <cell r="I529" t="str">
            <v>шт.</v>
          </cell>
          <cell r="J529"/>
          <cell r="K529"/>
          <cell r="L529">
            <v>1</v>
          </cell>
          <cell r="M529">
            <v>12174.5</v>
          </cell>
          <cell r="N529">
            <v>12174500</v>
          </cell>
          <cell r="O529">
            <v>12174.5</v>
          </cell>
          <cell r="P529"/>
          <cell r="Q529"/>
          <cell r="R529"/>
          <cell r="S529"/>
          <cell r="T529"/>
          <cell r="U529"/>
          <cell r="V529"/>
          <cell r="W529"/>
          <cell r="X529"/>
          <cell r="Y529"/>
          <cell r="Z529"/>
          <cell r="AA529"/>
          <cell r="AB529"/>
          <cell r="AC529"/>
          <cell r="AD529"/>
          <cell r="AE529"/>
          <cell r="AF529"/>
          <cell r="AG529"/>
          <cell r="AH529"/>
          <cell r="AI529"/>
          <cell r="AJ529"/>
          <cell r="AK529"/>
          <cell r="AL529"/>
          <cell r="AM529"/>
          <cell r="AN529"/>
          <cell r="AO529"/>
          <cell r="AP529"/>
          <cell r="AQ529"/>
        </row>
        <row r="530">
          <cell r="A530"/>
          <cell r="B530"/>
          <cell r="C530" t="str">
            <v>T41331553</v>
          </cell>
          <cell r="D530" t="str">
            <v xml:space="preserve">КDW տիպի 10կՎ բաժանիչով սեկցիոն բջիջ </v>
          </cell>
          <cell r="E530"/>
          <cell r="F530"/>
          <cell r="G530"/>
          <cell r="H530" t="str">
            <v>հատ</v>
          </cell>
          <cell r="I530" t="str">
            <v>шт.</v>
          </cell>
          <cell r="J530"/>
          <cell r="K530"/>
          <cell r="L530">
            <v>3</v>
          </cell>
          <cell r="M530">
            <v>7176</v>
          </cell>
          <cell r="N530">
            <v>7176000</v>
          </cell>
          <cell r="O530">
            <v>21528</v>
          </cell>
          <cell r="P530"/>
          <cell r="Q530"/>
          <cell r="R530"/>
          <cell r="S530"/>
          <cell r="T530"/>
          <cell r="U530"/>
          <cell r="V530"/>
          <cell r="W530"/>
          <cell r="X530"/>
          <cell r="Y530"/>
          <cell r="Z530"/>
          <cell r="AA530"/>
          <cell r="AB530"/>
          <cell r="AC530"/>
          <cell r="AD530"/>
          <cell r="AE530"/>
          <cell r="AF530"/>
          <cell r="AG530"/>
          <cell r="AH530"/>
          <cell r="AI530"/>
          <cell r="AJ530"/>
          <cell r="AK530"/>
          <cell r="AL530"/>
          <cell r="AM530"/>
          <cell r="AN530"/>
          <cell r="AO530"/>
          <cell r="AP530"/>
          <cell r="AQ530" t="str">
            <v xml:space="preserve"> </v>
          </cell>
        </row>
        <row r="531">
          <cell r="A531"/>
          <cell r="B531"/>
          <cell r="C531" t="str">
            <v>T41331554</v>
          </cell>
          <cell r="D531" t="str">
            <v xml:space="preserve">КDW տիպի 10կՎ լարման տրանսֆորմատորի բջիջ </v>
          </cell>
          <cell r="E531"/>
          <cell r="F531"/>
          <cell r="G531"/>
          <cell r="H531" t="str">
            <v>հատ</v>
          </cell>
          <cell r="I531" t="str">
            <v>шт.</v>
          </cell>
          <cell r="J531"/>
          <cell r="K531"/>
          <cell r="L531">
            <v>6</v>
          </cell>
          <cell r="M531">
            <v>6357</v>
          </cell>
          <cell r="N531">
            <v>6357000</v>
          </cell>
          <cell r="O531">
            <v>38142</v>
          </cell>
          <cell r="P531"/>
          <cell r="Q531"/>
          <cell r="R531"/>
          <cell r="S531"/>
          <cell r="T531"/>
          <cell r="U531"/>
          <cell r="V531"/>
          <cell r="W531"/>
          <cell r="X531"/>
          <cell r="Y531"/>
          <cell r="Z531"/>
          <cell r="AA531"/>
          <cell r="AB531"/>
          <cell r="AC531"/>
          <cell r="AD531"/>
          <cell r="AE531"/>
          <cell r="AF531"/>
          <cell r="AG531"/>
          <cell r="AH531"/>
          <cell r="AI531"/>
          <cell r="AJ531"/>
          <cell r="AK531"/>
          <cell r="AL531"/>
          <cell r="AM531"/>
          <cell r="AN531"/>
          <cell r="AO531"/>
          <cell r="AP531"/>
          <cell r="AQ531" t="str">
            <v xml:space="preserve"> </v>
          </cell>
        </row>
        <row r="532">
          <cell r="A532"/>
          <cell r="B532"/>
          <cell r="C532" t="str">
            <v>T41331555</v>
          </cell>
          <cell r="D532" t="str">
            <v xml:space="preserve">КDW տիպի 10կՎ սեփական կարիքների բջիջ </v>
          </cell>
          <cell r="E532"/>
          <cell r="F532"/>
          <cell r="G532"/>
          <cell r="H532" t="str">
            <v>հատ</v>
          </cell>
          <cell r="I532" t="str">
            <v>шт.</v>
          </cell>
          <cell r="J532"/>
          <cell r="K532"/>
          <cell r="L532">
            <v>4</v>
          </cell>
          <cell r="M532">
            <v>8052.7039999999997</v>
          </cell>
          <cell r="N532">
            <v>8052704</v>
          </cell>
          <cell r="O532">
            <v>32210.815999999999</v>
          </cell>
          <cell r="P532"/>
          <cell r="Q532"/>
          <cell r="R532"/>
          <cell r="S532"/>
          <cell r="T532"/>
          <cell r="U532"/>
          <cell r="V532"/>
          <cell r="W532"/>
          <cell r="X532"/>
          <cell r="Y532"/>
          <cell r="Z532"/>
          <cell r="AA532"/>
          <cell r="AB532"/>
          <cell r="AC532"/>
          <cell r="AD532"/>
          <cell r="AE532"/>
          <cell r="AF532"/>
          <cell r="AG532"/>
          <cell r="AH532"/>
          <cell r="AI532"/>
          <cell r="AJ532"/>
          <cell r="AK532"/>
          <cell r="AL532"/>
          <cell r="AM532"/>
          <cell r="AN532"/>
          <cell r="AO532"/>
          <cell r="AP532"/>
          <cell r="AQ532" t="str">
            <v xml:space="preserve"> </v>
          </cell>
        </row>
        <row r="533">
          <cell r="A533"/>
          <cell r="B533"/>
          <cell r="C533" t="str">
            <v>T41331558</v>
          </cell>
          <cell r="D533" t="str">
            <v>КDW տիպի 10կՎ վակումային անջատիչով մուտքային բջիջ 1600 Ա</v>
          </cell>
          <cell r="E533"/>
          <cell r="F533"/>
          <cell r="G533"/>
          <cell r="H533" t="str">
            <v>հատ</v>
          </cell>
          <cell r="I533" t="str">
            <v>шт.</v>
          </cell>
          <cell r="J533"/>
          <cell r="K533"/>
          <cell r="L533">
            <v>4</v>
          </cell>
          <cell r="M533">
            <v>11310</v>
          </cell>
          <cell r="N533">
            <v>11310000</v>
          </cell>
          <cell r="O533">
            <v>45240</v>
          </cell>
          <cell r="P533"/>
          <cell r="Q533"/>
          <cell r="R533"/>
          <cell r="S533"/>
          <cell r="T533"/>
          <cell r="U533"/>
          <cell r="V533"/>
          <cell r="W533"/>
          <cell r="X533"/>
          <cell r="Y533"/>
          <cell r="Z533"/>
          <cell r="AA533"/>
          <cell r="AB533"/>
          <cell r="AC533"/>
          <cell r="AD533"/>
          <cell r="AE533"/>
          <cell r="AF533"/>
          <cell r="AG533"/>
          <cell r="AH533"/>
          <cell r="AI533"/>
          <cell r="AJ533"/>
          <cell r="AK533"/>
          <cell r="AL533"/>
          <cell r="AM533"/>
          <cell r="AN533"/>
          <cell r="AO533"/>
          <cell r="AP533"/>
          <cell r="AQ533" t="str">
            <v xml:space="preserve"> </v>
          </cell>
        </row>
        <row r="534">
          <cell r="A534"/>
          <cell r="B534"/>
          <cell r="C534" t="str">
            <v>T41331560</v>
          </cell>
          <cell r="D534" t="str">
            <v>КDW տիպի 10կՎ վակումային անջատիչով սեկցիոն բջիջ 1600 Ա</v>
          </cell>
          <cell r="E534"/>
          <cell r="F534"/>
          <cell r="G534"/>
          <cell r="H534" t="str">
            <v>հատ</v>
          </cell>
          <cell r="I534" t="str">
            <v>шт.</v>
          </cell>
          <cell r="J534"/>
          <cell r="K534"/>
          <cell r="L534">
            <v>2</v>
          </cell>
          <cell r="M534">
            <v>10758.704</v>
          </cell>
          <cell r="N534">
            <v>10758704</v>
          </cell>
          <cell r="O534">
            <v>21517.407999999999</v>
          </cell>
          <cell r="P534"/>
          <cell r="Q534"/>
          <cell r="R534"/>
          <cell r="S534"/>
          <cell r="T534"/>
          <cell r="U534"/>
          <cell r="V534"/>
          <cell r="W534"/>
          <cell r="X534"/>
          <cell r="Y534"/>
          <cell r="Z534"/>
          <cell r="AA534"/>
          <cell r="AB534"/>
          <cell r="AC534"/>
          <cell r="AD534"/>
          <cell r="AE534"/>
          <cell r="AF534"/>
          <cell r="AG534"/>
          <cell r="AH534"/>
          <cell r="AI534"/>
          <cell r="AJ534"/>
          <cell r="AK534"/>
          <cell r="AL534"/>
          <cell r="AM534"/>
          <cell r="AN534"/>
          <cell r="AO534"/>
          <cell r="AP534"/>
          <cell r="AQ534" t="str">
            <v xml:space="preserve"> </v>
          </cell>
        </row>
        <row r="535">
          <cell r="A535">
            <v>29</v>
          </cell>
          <cell r="B535">
            <v>1</v>
          </cell>
          <cell r="C535"/>
          <cell r="D535" t="str">
            <v>երկաթբետոնե հիմք,մետաղական և պողպատե հենարան</v>
          </cell>
          <cell r="E535" t="str">
            <v>железобетонное основание, металлическая и стальная опора</v>
          </cell>
          <cell r="F535" t="str">
            <v>համաձայն տեխնիկական առաջադրանքի</v>
          </cell>
          <cell r="G535" t="str">
            <v>согласно техническому заданию</v>
          </cell>
          <cell r="H535" t="str">
            <v>պայմանական միավոր</v>
          </cell>
          <cell r="I535" t="str">
            <v>усл.ед</v>
          </cell>
          <cell r="J535"/>
          <cell r="K535"/>
          <cell r="L535">
            <v>62</v>
          </cell>
          <cell r="M535"/>
          <cell r="N535"/>
          <cell r="O535"/>
          <cell r="P535" t="str">
            <v>ԱԲՀ</v>
          </cell>
          <cell r="Q535" t="str">
            <v>ОЗП</v>
          </cell>
          <cell r="R535" t="str">
            <v>ԱԲՀ</v>
          </cell>
          <cell r="S535" t="str">
            <v>ОЗП</v>
          </cell>
          <cell r="T535"/>
          <cell r="U535"/>
          <cell r="V535" t="str">
            <v>Մարտ 2026</v>
          </cell>
          <cell r="W535" t="str">
            <v>Март 2026</v>
          </cell>
          <cell r="X535"/>
          <cell r="Y535" t="str">
            <v>Ապրիլ 2026</v>
          </cell>
          <cell r="Z535" t="str">
            <v>Апрель 2026</v>
          </cell>
          <cell r="AA535"/>
          <cell r="AB535" t="str">
            <v>'Դեկտեմբեր 2026</v>
          </cell>
          <cell r="AC535" t="str">
            <v>Декабрь 2026</v>
          </cell>
          <cell r="AD535"/>
          <cell r="AE535"/>
          <cell r="AF535">
            <v>36611.119999999995</v>
          </cell>
          <cell r="AG535"/>
          <cell r="AH535"/>
          <cell r="AI535"/>
          <cell r="AJ535"/>
          <cell r="AK535"/>
          <cell r="AL535"/>
          <cell r="AM535"/>
          <cell r="AN535" t="str">
            <v>կ40</v>
          </cell>
          <cell r="AO535" t="str">
            <v>п. 40</v>
          </cell>
          <cell r="AP535"/>
          <cell r="AQ535"/>
        </row>
        <row r="536">
          <cell r="A536"/>
          <cell r="B536"/>
          <cell r="C536" t="str">
            <v>E340132</v>
          </cell>
          <cell r="D536" t="str">
            <v>Երկաթբետոնյա  հիմք Ֆ-5-6</v>
          </cell>
          <cell r="E536"/>
          <cell r="F536"/>
          <cell r="G536"/>
          <cell r="H536" t="str">
            <v>հատ</v>
          </cell>
          <cell r="I536" t="str">
            <v>шт.</v>
          </cell>
          <cell r="J536"/>
          <cell r="K536"/>
          <cell r="L536">
            <v>8</v>
          </cell>
          <cell r="M536">
            <v>242</v>
          </cell>
          <cell r="N536">
            <v>242000</v>
          </cell>
          <cell r="O536">
            <v>1936</v>
          </cell>
          <cell r="P536"/>
          <cell r="Q536"/>
          <cell r="R536"/>
          <cell r="S536"/>
          <cell r="T536"/>
          <cell r="U536"/>
          <cell r="V536"/>
          <cell r="W536"/>
          <cell r="X536"/>
          <cell r="Y536"/>
          <cell r="Z536"/>
          <cell r="AA536"/>
          <cell r="AB536"/>
          <cell r="AC536"/>
          <cell r="AD536"/>
          <cell r="AE536"/>
          <cell r="AF536"/>
          <cell r="AG536"/>
          <cell r="AH536"/>
          <cell r="AI536"/>
          <cell r="AJ536"/>
          <cell r="AK536"/>
          <cell r="AL536"/>
          <cell r="AM536"/>
          <cell r="AN536"/>
          <cell r="AO536"/>
          <cell r="AP536"/>
          <cell r="AQ536"/>
        </row>
        <row r="537">
          <cell r="A537"/>
          <cell r="B537"/>
          <cell r="C537" t="str">
            <v>E340154</v>
          </cell>
          <cell r="D537" t="str">
            <v>Ф2-А տիպի երկաթբետոնե հիմք</v>
          </cell>
          <cell r="E537"/>
          <cell r="F537"/>
          <cell r="G537"/>
          <cell r="H537" t="str">
            <v>հատ</v>
          </cell>
          <cell r="I537" t="str">
            <v>шт.</v>
          </cell>
          <cell r="J537"/>
          <cell r="K537"/>
          <cell r="L537">
            <v>20</v>
          </cell>
          <cell r="M537">
            <v>756</v>
          </cell>
          <cell r="N537">
            <v>756000</v>
          </cell>
          <cell r="O537">
            <v>15120</v>
          </cell>
          <cell r="P537"/>
          <cell r="Q537"/>
          <cell r="R537"/>
          <cell r="S537"/>
          <cell r="T537"/>
          <cell r="U537"/>
          <cell r="V537"/>
          <cell r="W537"/>
          <cell r="X537"/>
          <cell r="Y537"/>
          <cell r="Z537"/>
          <cell r="AA537"/>
          <cell r="AB537"/>
          <cell r="AC537"/>
          <cell r="AD537"/>
          <cell r="AE537"/>
          <cell r="AF537"/>
          <cell r="AG537"/>
          <cell r="AH537"/>
          <cell r="AI537"/>
          <cell r="AJ537"/>
          <cell r="AK537"/>
          <cell r="AL537"/>
          <cell r="AM537"/>
          <cell r="AN537"/>
          <cell r="AO537"/>
          <cell r="AP537"/>
          <cell r="AQ537" t="str">
            <v xml:space="preserve"> </v>
          </cell>
        </row>
        <row r="538">
          <cell r="A538"/>
          <cell r="B538"/>
          <cell r="C538" t="str">
            <v>E340298</v>
          </cell>
          <cell r="D538" t="str">
            <v>Հավաքովի ե/բ ծածկի սալ 1ՍԿ 43.12-6АIII Թ-Ս - փ</v>
          </cell>
          <cell r="E538"/>
          <cell r="F538"/>
          <cell r="G538"/>
          <cell r="H538" t="str">
            <v>հատ</v>
          </cell>
          <cell r="I538" t="str">
            <v>шт.</v>
          </cell>
          <cell r="J538"/>
          <cell r="K538"/>
          <cell r="L538">
            <v>14</v>
          </cell>
          <cell r="M538">
            <v>41.28</v>
          </cell>
          <cell r="N538">
            <v>41280</v>
          </cell>
          <cell r="O538">
            <v>577.92000000000007</v>
          </cell>
          <cell r="P538"/>
          <cell r="Q538"/>
          <cell r="R538"/>
          <cell r="S538"/>
          <cell r="T538"/>
          <cell r="U538"/>
          <cell r="V538"/>
          <cell r="W538"/>
          <cell r="X538"/>
          <cell r="Y538"/>
          <cell r="Z538"/>
          <cell r="AA538"/>
          <cell r="AB538"/>
          <cell r="AC538"/>
          <cell r="AD538"/>
          <cell r="AE538"/>
          <cell r="AF538"/>
          <cell r="AG538"/>
          <cell r="AH538"/>
          <cell r="AI538"/>
          <cell r="AJ538"/>
          <cell r="AK538"/>
          <cell r="AL538"/>
          <cell r="AM538"/>
          <cell r="AN538"/>
          <cell r="AO538"/>
          <cell r="AP538"/>
          <cell r="AQ538"/>
        </row>
        <row r="539">
          <cell r="A539"/>
          <cell r="B539"/>
          <cell r="C539" t="str">
            <v>E340299</v>
          </cell>
          <cell r="D539" t="str">
            <v>Հավաքովի ե/բ ծածկի սալ 1ՍԿ 43.15-6АIII Թ-Ս - փ</v>
          </cell>
          <cell r="E539"/>
          <cell r="F539"/>
          <cell r="G539"/>
          <cell r="H539" t="str">
            <v>հատ</v>
          </cell>
          <cell r="I539" t="str">
            <v>шт.</v>
          </cell>
          <cell r="J539"/>
          <cell r="K539"/>
          <cell r="L539">
            <v>2</v>
          </cell>
          <cell r="M539">
            <v>51.6</v>
          </cell>
          <cell r="N539">
            <v>51600</v>
          </cell>
          <cell r="O539">
            <v>103.2</v>
          </cell>
          <cell r="P539"/>
          <cell r="Q539"/>
          <cell r="R539"/>
          <cell r="S539"/>
          <cell r="T539"/>
          <cell r="U539"/>
          <cell r="V539"/>
          <cell r="W539"/>
          <cell r="X539"/>
          <cell r="Y539"/>
          <cell r="Z539"/>
          <cell r="AA539"/>
          <cell r="AB539"/>
          <cell r="AC539"/>
          <cell r="AD539"/>
          <cell r="AE539"/>
          <cell r="AF539"/>
          <cell r="AG539"/>
          <cell r="AH539"/>
          <cell r="AI539"/>
          <cell r="AJ539"/>
          <cell r="AK539"/>
          <cell r="AL539"/>
          <cell r="AM539"/>
          <cell r="AN539"/>
          <cell r="AO539"/>
          <cell r="AP539"/>
          <cell r="AQ539"/>
        </row>
        <row r="540">
          <cell r="A540"/>
          <cell r="B540"/>
          <cell r="C540" t="str">
            <v>E340330</v>
          </cell>
          <cell r="D540" t="str">
            <v>Պողպատե հենարան ՀՆ-35-2-2գ</v>
          </cell>
          <cell r="E540"/>
          <cell r="F540"/>
          <cell r="G540"/>
          <cell r="H540" t="str">
            <v>հատ</v>
          </cell>
          <cell r="I540" t="str">
            <v>шт.</v>
          </cell>
          <cell r="J540"/>
          <cell r="K540"/>
          <cell r="L540">
            <v>2</v>
          </cell>
          <cell r="M540">
            <v>530</v>
          </cell>
          <cell r="N540">
            <v>530000</v>
          </cell>
          <cell r="O540">
            <v>1060</v>
          </cell>
          <cell r="P540"/>
          <cell r="Q540"/>
          <cell r="R540"/>
          <cell r="S540"/>
          <cell r="T540"/>
          <cell r="U540"/>
          <cell r="V540"/>
          <cell r="W540"/>
          <cell r="X540"/>
          <cell r="Y540"/>
          <cell r="Z540"/>
          <cell r="AA540"/>
          <cell r="AB540"/>
          <cell r="AC540"/>
          <cell r="AD540"/>
          <cell r="AE540"/>
          <cell r="AF540"/>
          <cell r="AG540"/>
          <cell r="AH540"/>
          <cell r="AI540"/>
          <cell r="AJ540"/>
          <cell r="AK540"/>
          <cell r="AL540"/>
          <cell r="AM540"/>
          <cell r="AN540"/>
          <cell r="AO540"/>
          <cell r="AP540"/>
          <cell r="AQ540"/>
        </row>
        <row r="541">
          <cell r="A541"/>
          <cell r="B541"/>
          <cell r="C541" t="str">
            <v>E340331</v>
          </cell>
          <cell r="D541" t="str">
            <v>Պողպատե հենարան ՀՆ-10-1</v>
          </cell>
          <cell r="E541"/>
          <cell r="F541"/>
          <cell r="G541"/>
          <cell r="H541" t="str">
            <v>հատ</v>
          </cell>
          <cell r="I541" t="str">
            <v>шт.</v>
          </cell>
          <cell r="J541"/>
          <cell r="K541"/>
          <cell r="L541">
            <v>2</v>
          </cell>
          <cell r="M541">
            <v>309</v>
          </cell>
          <cell r="N541">
            <v>309000</v>
          </cell>
          <cell r="O541">
            <v>618</v>
          </cell>
          <cell r="P541"/>
          <cell r="Q541"/>
          <cell r="R541"/>
          <cell r="S541"/>
          <cell r="T541"/>
          <cell r="U541"/>
          <cell r="V541"/>
          <cell r="W541"/>
          <cell r="X541"/>
          <cell r="Y541"/>
          <cell r="Z541"/>
          <cell r="AA541"/>
          <cell r="AB541"/>
          <cell r="AC541"/>
          <cell r="AD541"/>
          <cell r="AE541"/>
          <cell r="AF541"/>
          <cell r="AG541"/>
          <cell r="AH541"/>
          <cell r="AI541"/>
          <cell r="AJ541"/>
          <cell r="AK541"/>
          <cell r="AL541"/>
          <cell r="AM541"/>
          <cell r="AN541"/>
          <cell r="AO541"/>
          <cell r="AP541"/>
          <cell r="AQ541"/>
        </row>
        <row r="542">
          <cell r="A542"/>
          <cell r="B542"/>
          <cell r="C542" t="str">
            <v>E340332</v>
          </cell>
          <cell r="D542" t="str">
            <v>Պողպատե հենարան ՀՆ-10-2</v>
          </cell>
          <cell r="E542"/>
          <cell r="F542"/>
          <cell r="G542"/>
          <cell r="H542" t="str">
            <v>հատ</v>
          </cell>
          <cell r="I542" t="str">
            <v>шт.</v>
          </cell>
          <cell r="J542"/>
          <cell r="K542"/>
          <cell r="L542">
            <v>2</v>
          </cell>
          <cell r="M542">
            <v>558</v>
          </cell>
          <cell r="N542">
            <v>558000</v>
          </cell>
          <cell r="O542">
            <v>1116</v>
          </cell>
          <cell r="P542"/>
          <cell r="Q542"/>
          <cell r="R542"/>
          <cell r="S542"/>
          <cell r="T542"/>
          <cell r="U542"/>
          <cell r="V542"/>
          <cell r="W542"/>
          <cell r="X542"/>
          <cell r="Y542"/>
          <cell r="Z542"/>
          <cell r="AA542"/>
          <cell r="AB542"/>
          <cell r="AC542"/>
          <cell r="AD542"/>
          <cell r="AE542"/>
          <cell r="AF542"/>
          <cell r="AG542"/>
          <cell r="AH542"/>
          <cell r="AI542"/>
          <cell r="AJ542"/>
          <cell r="AK542"/>
          <cell r="AL542"/>
          <cell r="AM542"/>
          <cell r="AN542"/>
          <cell r="AO542"/>
          <cell r="AP542"/>
          <cell r="AQ542"/>
        </row>
        <row r="543">
          <cell r="A543"/>
          <cell r="B543"/>
          <cell r="C543" t="str">
            <v>E040753</v>
          </cell>
          <cell r="D543" t="str">
            <v>У35-4,  35 կՎ խարսխաանկյունային երկշղթա մետաղական հենարան</v>
          </cell>
          <cell r="E543"/>
          <cell r="F543"/>
          <cell r="G543"/>
          <cell r="H543" t="str">
            <v>տ</v>
          </cell>
          <cell r="I543" t="str">
            <v>т</v>
          </cell>
          <cell r="J543"/>
          <cell r="K543"/>
          <cell r="L543">
            <v>6</v>
          </cell>
          <cell r="M543">
            <v>1340</v>
          </cell>
          <cell r="N543">
            <v>1340000</v>
          </cell>
          <cell r="O543">
            <v>8040</v>
          </cell>
          <cell r="P543"/>
          <cell r="Q543"/>
          <cell r="R543"/>
          <cell r="S543"/>
          <cell r="T543"/>
          <cell r="U543"/>
          <cell r="V543"/>
          <cell r="W543"/>
          <cell r="X543"/>
          <cell r="Y543"/>
          <cell r="Z543"/>
          <cell r="AA543"/>
          <cell r="AB543"/>
          <cell r="AC543"/>
          <cell r="AD543"/>
          <cell r="AE543"/>
          <cell r="AF543"/>
          <cell r="AG543"/>
          <cell r="AH543"/>
          <cell r="AI543"/>
          <cell r="AJ543"/>
          <cell r="AK543"/>
          <cell r="AL543"/>
          <cell r="AM543"/>
          <cell r="AN543"/>
          <cell r="AO543"/>
          <cell r="AP543"/>
          <cell r="AQ543" t="str">
            <v xml:space="preserve"> </v>
          </cell>
        </row>
        <row r="544">
          <cell r="A544"/>
          <cell r="B544"/>
          <cell r="C544" t="str">
            <v>E040754</v>
          </cell>
          <cell r="D544" t="str">
            <v>У35-4+5,  35 կՎ խարսխաանկյունային երկշղթա մետաղական հենարան H=5մ տակդիրով</v>
          </cell>
          <cell r="E544"/>
          <cell r="F544"/>
          <cell r="G544"/>
          <cell r="H544" t="str">
            <v>տ</v>
          </cell>
          <cell r="I544" t="str">
            <v>т</v>
          </cell>
          <cell r="J544"/>
          <cell r="K544"/>
          <cell r="L544">
            <v>4</v>
          </cell>
          <cell r="M544">
            <v>1340</v>
          </cell>
          <cell r="N544">
            <v>1340000</v>
          </cell>
          <cell r="O544">
            <v>5360</v>
          </cell>
          <cell r="P544"/>
          <cell r="Q544"/>
          <cell r="R544"/>
          <cell r="S544"/>
          <cell r="T544"/>
          <cell r="U544"/>
          <cell r="V544"/>
          <cell r="W544"/>
          <cell r="X544"/>
          <cell r="Y544"/>
          <cell r="Z544"/>
          <cell r="AA544"/>
          <cell r="AB544"/>
          <cell r="AC544"/>
          <cell r="AD544"/>
          <cell r="AE544"/>
          <cell r="AF544"/>
          <cell r="AG544"/>
          <cell r="AH544"/>
          <cell r="AI544"/>
          <cell r="AJ544"/>
          <cell r="AK544"/>
          <cell r="AL544"/>
          <cell r="AM544"/>
          <cell r="AN544"/>
          <cell r="AO544"/>
          <cell r="AP544"/>
          <cell r="AQ544"/>
        </row>
        <row r="545">
          <cell r="A545"/>
          <cell r="B545"/>
          <cell r="C545" t="str">
            <v>E041502</v>
          </cell>
          <cell r="D545" t="str">
            <v xml:space="preserve">35 կՎ АУ-5 "Սևան" (առ․ ճոպ․) տիպի խարսխաանկյունային միաշղթա մետաղական հենարան </v>
          </cell>
          <cell r="E545"/>
          <cell r="F545"/>
          <cell r="G545"/>
          <cell r="H545" t="str">
            <v>տ</v>
          </cell>
          <cell r="I545" t="str">
            <v>т</v>
          </cell>
          <cell r="J545"/>
          <cell r="K545"/>
          <cell r="L545">
            <v>2</v>
          </cell>
          <cell r="M545">
            <v>1340</v>
          </cell>
          <cell r="N545">
            <v>1340000</v>
          </cell>
          <cell r="O545">
            <v>2680</v>
          </cell>
          <cell r="P545"/>
          <cell r="Q545"/>
          <cell r="R545"/>
          <cell r="S545"/>
          <cell r="T545"/>
          <cell r="U545"/>
          <cell r="V545"/>
          <cell r="W545"/>
          <cell r="X545"/>
          <cell r="Y545"/>
          <cell r="Z545"/>
          <cell r="AA545"/>
          <cell r="AB545"/>
          <cell r="AC545"/>
          <cell r="AD545"/>
          <cell r="AE545"/>
          <cell r="AF545"/>
          <cell r="AG545"/>
          <cell r="AH545"/>
          <cell r="AI545"/>
          <cell r="AJ545"/>
          <cell r="AK545"/>
          <cell r="AL545"/>
          <cell r="AM545"/>
          <cell r="AN545"/>
          <cell r="AO545"/>
          <cell r="AP545"/>
          <cell r="AQ545"/>
        </row>
        <row r="546">
          <cell r="A546">
            <v>30</v>
          </cell>
          <cell r="B546">
            <v>1</v>
          </cell>
          <cell r="C546"/>
          <cell r="D546" t="str">
            <v>Նյութեր օդային և մալուխային գծերի, ԵԿ սարքավորումների շահագործման և վերանորոգման համար (կնիք, մետաղալար, հաղորդաձող, կափարիչ, գծային ամրան, բջիջ, սիլիկագել, ակումուլյատորային  մարտկոցի էլեմենտ, գործիքներ և այլն)</v>
          </cell>
          <cell r="E546" t="str">
            <v xml:space="preserve">Материалы для ремонта и эксплуатации воздушных и кабельных линий и оборудования для подстанций (пломбы, проволока, шины, колпачки, линейная арматура, ячейки, силикагель, элементы для аккумуляторных батарей, инструменты и пр.) </v>
          </cell>
          <cell r="F546" t="str">
            <v>պայմանագրի պահանջներին համապատասխան</v>
          </cell>
          <cell r="G546" t="str">
            <v>согласно условиям договора</v>
          </cell>
          <cell r="H546" t="str">
            <v>պայմանական միավոր</v>
          </cell>
          <cell r="I546" t="str">
            <v>усл.ед</v>
          </cell>
          <cell r="J546"/>
          <cell r="K546"/>
          <cell r="L546">
            <v>413201</v>
          </cell>
          <cell r="M546"/>
          <cell r="N546"/>
          <cell r="O546"/>
          <cell r="P546" t="str">
            <v>ԳԸՇ</v>
          </cell>
          <cell r="Q546" t="str">
            <v>РЗП</v>
          </cell>
          <cell r="R546" t="str">
            <v>ԳԸՇ</v>
          </cell>
          <cell r="S546" t="str">
            <v>РЗП</v>
          </cell>
          <cell r="T546"/>
          <cell r="U546"/>
          <cell r="V546" t="str">
            <v>Մարտ 2026</v>
          </cell>
          <cell r="W546" t="str">
            <v>Март 2026</v>
          </cell>
          <cell r="X546"/>
          <cell r="Y546" t="str">
            <v>Ապրիլ 2026</v>
          </cell>
          <cell r="Z546" t="str">
            <v>Апрель 2026</v>
          </cell>
          <cell r="AA546"/>
          <cell r="AB546" t="str">
            <v>'Դեկտեմբեր 2026</v>
          </cell>
          <cell r="AC546" t="str">
            <v>Декабрь 2026</v>
          </cell>
          <cell r="AD546"/>
          <cell r="AE546"/>
          <cell r="AF546">
            <v>115003.08070999999</v>
          </cell>
          <cell r="AG546"/>
          <cell r="AH546"/>
          <cell r="AI546"/>
          <cell r="AJ546"/>
          <cell r="AK546"/>
          <cell r="AL546"/>
          <cell r="AM546" t="str">
            <v xml:space="preserve"> </v>
          </cell>
          <cell r="AN546" t="str">
            <v>կ. 12.8</v>
          </cell>
          <cell r="AO546" t="str">
            <v>п. 12.8</v>
          </cell>
          <cell r="AP546"/>
          <cell r="AQ546" t="str">
            <v xml:space="preserve"> </v>
          </cell>
        </row>
        <row r="547">
          <cell r="A547"/>
          <cell r="B547"/>
          <cell r="C547" t="str">
            <v>E030020</v>
          </cell>
          <cell r="D547" t="str">
            <v>Ալյումինե հաղոդաձող Ա35*3</v>
          </cell>
          <cell r="E547"/>
          <cell r="F547"/>
          <cell r="G547"/>
          <cell r="H547" t="str">
            <v>մ</v>
          </cell>
          <cell r="I547"/>
          <cell r="J547"/>
          <cell r="K547"/>
          <cell r="L547">
            <v>600</v>
          </cell>
          <cell r="M547">
            <v>0.56000000000000005</v>
          </cell>
          <cell r="N547">
            <v>560</v>
          </cell>
          <cell r="O547">
            <v>336.00000000000006</v>
          </cell>
          <cell r="P547"/>
          <cell r="Q547"/>
          <cell r="R547"/>
          <cell r="S547"/>
          <cell r="T547"/>
          <cell r="U547"/>
          <cell r="V547"/>
          <cell r="W547"/>
          <cell r="X547"/>
          <cell r="Y547"/>
          <cell r="Z547"/>
          <cell r="AA547"/>
          <cell r="AB547"/>
          <cell r="AC547"/>
          <cell r="AD547"/>
          <cell r="AE547"/>
          <cell r="AF547"/>
          <cell r="AG547"/>
          <cell r="AH547"/>
          <cell r="AI547"/>
          <cell r="AJ547"/>
          <cell r="AK547"/>
          <cell r="AL547"/>
          <cell r="AM547"/>
          <cell r="AN547"/>
          <cell r="AO547"/>
          <cell r="AP547"/>
          <cell r="AQ547"/>
        </row>
        <row r="548">
          <cell r="A548"/>
          <cell r="B548"/>
          <cell r="C548" t="str">
            <v>E030030</v>
          </cell>
          <cell r="D548" t="str">
            <v>Ալյումինե հաղոդաձող Ա40*4</v>
          </cell>
          <cell r="E548"/>
          <cell r="F548"/>
          <cell r="G548"/>
          <cell r="H548" t="str">
            <v>մ</v>
          </cell>
          <cell r="I548"/>
          <cell r="J548"/>
          <cell r="K548"/>
          <cell r="L548">
            <v>304</v>
          </cell>
          <cell r="M548">
            <v>0.91413999999999995</v>
          </cell>
          <cell r="N548">
            <v>914.14</v>
          </cell>
          <cell r="O548">
            <v>277.89855999999997</v>
          </cell>
          <cell r="P548"/>
          <cell r="Q548"/>
          <cell r="R548"/>
          <cell r="S548"/>
          <cell r="T548"/>
          <cell r="U548"/>
          <cell r="V548"/>
          <cell r="W548"/>
          <cell r="X548"/>
          <cell r="Y548"/>
          <cell r="Z548"/>
          <cell r="AA548"/>
          <cell r="AB548"/>
          <cell r="AC548"/>
          <cell r="AD548"/>
          <cell r="AE548"/>
          <cell r="AF548"/>
          <cell r="AG548"/>
          <cell r="AH548"/>
          <cell r="AI548"/>
          <cell r="AJ548"/>
          <cell r="AK548"/>
          <cell r="AL548"/>
          <cell r="AM548"/>
          <cell r="AN548"/>
          <cell r="AO548"/>
          <cell r="AP548"/>
          <cell r="AQ548"/>
        </row>
        <row r="549">
          <cell r="A549"/>
          <cell r="B549"/>
          <cell r="C549" t="str">
            <v>E030040</v>
          </cell>
          <cell r="D549" t="str">
            <v>Ալյումինե հաղոդաձող Ա40*5</v>
          </cell>
          <cell r="E549"/>
          <cell r="F549"/>
          <cell r="G549"/>
          <cell r="H549" t="str">
            <v>մ</v>
          </cell>
          <cell r="I549"/>
          <cell r="J549"/>
          <cell r="K549"/>
          <cell r="L549">
            <v>300</v>
          </cell>
          <cell r="M549">
            <v>2.5</v>
          </cell>
          <cell r="N549">
            <v>2500</v>
          </cell>
          <cell r="O549">
            <v>750</v>
          </cell>
          <cell r="P549"/>
          <cell r="Q549"/>
          <cell r="R549"/>
          <cell r="S549"/>
          <cell r="T549"/>
          <cell r="U549"/>
          <cell r="V549"/>
          <cell r="W549"/>
          <cell r="X549"/>
          <cell r="Y549"/>
          <cell r="Z549"/>
          <cell r="AA549"/>
          <cell r="AB549"/>
          <cell r="AC549"/>
          <cell r="AD549"/>
          <cell r="AE549"/>
          <cell r="AF549"/>
          <cell r="AG549"/>
          <cell r="AH549"/>
          <cell r="AI549"/>
          <cell r="AJ549"/>
          <cell r="AK549"/>
          <cell r="AL549"/>
          <cell r="AM549"/>
          <cell r="AN549"/>
          <cell r="AO549"/>
          <cell r="AP549"/>
          <cell r="AQ549"/>
        </row>
        <row r="550">
          <cell r="A550"/>
          <cell r="B550"/>
          <cell r="C550" t="str">
            <v>E030050</v>
          </cell>
          <cell r="D550" t="str">
            <v>Ալյումինե հաղոդաձող Ա50*5</v>
          </cell>
          <cell r="E550"/>
          <cell r="F550"/>
          <cell r="G550"/>
          <cell r="H550" t="str">
            <v>մ</v>
          </cell>
          <cell r="I550"/>
          <cell r="J550"/>
          <cell r="K550"/>
          <cell r="L550">
            <v>530</v>
          </cell>
          <cell r="M550">
            <v>2.75</v>
          </cell>
          <cell r="N550">
            <v>2750</v>
          </cell>
          <cell r="O550">
            <v>1457.5</v>
          </cell>
          <cell r="P550"/>
          <cell r="Q550"/>
          <cell r="R550"/>
          <cell r="S550"/>
          <cell r="T550"/>
          <cell r="U550"/>
          <cell r="V550"/>
          <cell r="W550"/>
          <cell r="X550"/>
          <cell r="Y550"/>
          <cell r="Z550"/>
          <cell r="AA550"/>
          <cell r="AB550"/>
          <cell r="AC550"/>
          <cell r="AD550"/>
          <cell r="AE550"/>
          <cell r="AF550"/>
          <cell r="AG550"/>
          <cell r="AH550"/>
          <cell r="AI550"/>
          <cell r="AJ550"/>
          <cell r="AK550"/>
          <cell r="AL550"/>
          <cell r="AM550"/>
          <cell r="AN550"/>
          <cell r="AO550"/>
          <cell r="AP550"/>
          <cell r="AQ550" t="str">
            <v xml:space="preserve"> </v>
          </cell>
        </row>
        <row r="551">
          <cell r="A551"/>
          <cell r="B551"/>
          <cell r="C551" t="str">
            <v>E030053</v>
          </cell>
          <cell r="D551" t="str">
            <v>ШАТ 50x6 ուղղանկյուն կտրվածքով ալյումինե հաղորդադող</v>
          </cell>
          <cell r="E551"/>
          <cell r="F551"/>
          <cell r="G551"/>
          <cell r="H551" t="str">
            <v>մ</v>
          </cell>
          <cell r="I551"/>
          <cell r="J551"/>
          <cell r="K551"/>
          <cell r="L551">
            <v>4</v>
          </cell>
          <cell r="M551">
            <v>1.62</v>
          </cell>
          <cell r="N551">
            <v>1620</v>
          </cell>
          <cell r="O551">
            <v>6.48</v>
          </cell>
          <cell r="P551"/>
          <cell r="Q551"/>
          <cell r="R551"/>
          <cell r="S551"/>
          <cell r="T551"/>
          <cell r="U551"/>
          <cell r="V551"/>
          <cell r="W551"/>
          <cell r="X551"/>
          <cell r="Y551"/>
          <cell r="Z551"/>
          <cell r="AA551"/>
          <cell r="AB551"/>
          <cell r="AC551"/>
          <cell r="AD551"/>
          <cell r="AE551"/>
          <cell r="AF551"/>
          <cell r="AG551"/>
          <cell r="AH551"/>
          <cell r="AI551"/>
          <cell r="AJ551"/>
          <cell r="AK551"/>
          <cell r="AL551"/>
          <cell r="AM551"/>
          <cell r="AN551"/>
          <cell r="AO551"/>
          <cell r="AP551"/>
          <cell r="AQ551" t="str">
            <v xml:space="preserve"> </v>
          </cell>
        </row>
        <row r="552">
          <cell r="A552"/>
          <cell r="B552"/>
          <cell r="C552" t="str">
            <v>E030060</v>
          </cell>
          <cell r="D552" t="str">
            <v>Ալյումինե հաղոդաձող Ա60*6</v>
          </cell>
          <cell r="E552"/>
          <cell r="F552"/>
          <cell r="G552"/>
          <cell r="H552" t="str">
            <v>մ</v>
          </cell>
          <cell r="I552"/>
          <cell r="J552"/>
          <cell r="K552"/>
          <cell r="L552">
            <v>455</v>
          </cell>
          <cell r="M552">
            <v>1.95</v>
          </cell>
          <cell r="N552">
            <v>1950</v>
          </cell>
          <cell r="O552">
            <v>887.25</v>
          </cell>
          <cell r="P552"/>
          <cell r="Q552"/>
          <cell r="R552"/>
          <cell r="S552"/>
          <cell r="T552"/>
          <cell r="U552"/>
          <cell r="V552"/>
          <cell r="W552"/>
          <cell r="X552"/>
          <cell r="Y552"/>
          <cell r="Z552"/>
          <cell r="AA552"/>
          <cell r="AB552"/>
          <cell r="AC552"/>
          <cell r="AD552"/>
          <cell r="AE552"/>
          <cell r="AF552"/>
          <cell r="AG552"/>
          <cell r="AH552"/>
          <cell r="AI552"/>
          <cell r="AJ552"/>
          <cell r="AK552"/>
          <cell r="AL552"/>
          <cell r="AM552"/>
          <cell r="AN552"/>
          <cell r="AO552"/>
          <cell r="AP552"/>
          <cell r="AQ552"/>
        </row>
        <row r="553">
          <cell r="A553"/>
          <cell r="B553"/>
          <cell r="C553" t="str">
            <v>E030064</v>
          </cell>
          <cell r="D553" t="str">
            <v>КША-50x5 հաղորդաձողային կոմպենսատոր</v>
          </cell>
          <cell r="E553"/>
          <cell r="F553"/>
          <cell r="G553"/>
          <cell r="H553" t="str">
            <v>հատ</v>
          </cell>
          <cell r="I553"/>
          <cell r="J553"/>
          <cell r="K553"/>
          <cell r="L553">
            <v>6</v>
          </cell>
          <cell r="M553">
            <v>7.5</v>
          </cell>
          <cell r="N553">
            <v>7500</v>
          </cell>
          <cell r="O553">
            <v>45</v>
          </cell>
          <cell r="P553"/>
          <cell r="Q553"/>
          <cell r="R553"/>
          <cell r="S553"/>
          <cell r="T553"/>
          <cell r="U553"/>
          <cell r="V553"/>
          <cell r="W553"/>
          <cell r="X553"/>
          <cell r="Y553"/>
          <cell r="Z553"/>
          <cell r="AA553"/>
          <cell r="AB553"/>
          <cell r="AC553"/>
          <cell r="AD553"/>
          <cell r="AE553"/>
          <cell r="AF553"/>
          <cell r="AG553"/>
          <cell r="AH553"/>
          <cell r="AI553"/>
          <cell r="AJ553"/>
          <cell r="AK553"/>
          <cell r="AL553"/>
          <cell r="AM553"/>
          <cell r="AN553"/>
          <cell r="AO553"/>
          <cell r="AP553"/>
          <cell r="AQ553"/>
        </row>
        <row r="554">
          <cell r="A554"/>
          <cell r="B554"/>
          <cell r="C554" t="str">
            <v>E030067</v>
          </cell>
          <cell r="D554" t="str">
            <v>АД31Т 60x10 տիպի հաղորդադող</v>
          </cell>
          <cell r="E554"/>
          <cell r="F554"/>
          <cell r="G554"/>
          <cell r="H554" t="str">
            <v>մ</v>
          </cell>
          <cell r="I554"/>
          <cell r="J554"/>
          <cell r="K554"/>
          <cell r="L554">
            <v>12</v>
          </cell>
          <cell r="M554">
            <v>3.25</v>
          </cell>
          <cell r="N554">
            <v>3250</v>
          </cell>
          <cell r="O554">
            <v>39</v>
          </cell>
          <cell r="P554"/>
          <cell r="Q554"/>
          <cell r="R554"/>
          <cell r="S554"/>
          <cell r="T554"/>
          <cell r="U554"/>
          <cell r="V554"/>
          <cell r="W554"/>
          <cell r="X554"/>
          <cell r="Y554"/>
          <cell r="Z554"/>
          <cell r="AA554"/>
          <cell r="AB554"/>
          <cell r="AC554"/>
          <cell r="AD554"/>
          <cell r="AE554"/>
          <cell r="AF554"/>
          <cell r="AG554"/>
          <cell r="AH554"/>
          <cell r="AI554"/>
          <cell r="AJ554"/>
          <cell r="AK554"/>
          <cell r="AL554"/>
          <cell r="AM554"/>
          <cell r="AN554"/>
          <cell r="AO554"/>
          <cell r="AP554"/>
          <cell r="AQ554"/>
        </row>
        <row r="555">
          <cell r="A555"/>
          <cell r="B555"/>
          <cell r="C555" t="str">
            <v>E030068</v>
          </cell>
          <cell r="D555" t="str">
            <v>АШМ-16-1 ապարատի մամլիչային ցցաձողային սեղմակ</v>
          </cell>
          <cell r="E555"/>
          <cell r="F555"/>
          <cell r="G555"/>
          <cell r="H555" t="str">
            <v>հատ</v>
          </cell>
          <cell r="I555"/>
          <cell r="J555"/>
          <cell r="K555"/>
          <cell r="L555">
            <v>6</v>
          </cell>
          <cell r="M555">
            <v>8</v>
          </cell>
          <cell r="N555">
            <v>8000</v>
          </cell>
          <cell r="O555">
            <v>48</v>
          </cell>
          <cell r="P555"/>
          <cell r="Q555"/>
          <cell r="R555"/>
          <cell r="S555"/>
          <cell r="T555"/>
          <cell r="U555"/>
          <cell r="V555"/>
          <cell r="W555"/>
          <cell r="X555"/>
          <cell r="Y555"/>
          <cell r="Z555"/>
          <cell r="AA555"/>
          <cell r="AB555"/>
          <cell r="AC555"/>
          <cell r="AD555"/>
          <cell r="AE555"/>
          <cell r="AF555"/>
          <cell r="AG555"/>
          <cell r="AH555"/>
          <cell r="AI555"/>
          <cell r="AJ555"/>
          <cell r="AK555"/>
          <cell r="AL555"/>
          <cell r="AM555"/>
          <cell r="AN555"/>
          <cell r="AO555"/>
          <cell r="AP555"/>
          <cell r="AQ555"/>
        </row>
        <row r="556">
          <cell r="A556"/>
          <cell r="B556"/>
          <cell r="C556" t="str">
            <v>E030077</v>
          </cell>
          <cell r="D556" t="str">
            <v>КША-80x10 հաղորդաձողային կոմպենսատոր</v>
          </cell>
          <cell r="E556"/>
          <cell r="F556"/>
          <cell r="G556"/>
          <cell r="H556" t="str">
            <v>հատ</v>
          </cell>
          <cell r="I556"/>
          <cell r="J556"/>
          <cell r="K556"/>
          <cell r="L556">
            <v>12</v>
          </cell>
          <cell r="M556">
            <v>4</v>
          </cell>
          <cell r="N556">
            <v>4000</v>
          </cell>
          <cell r="O556">
            <v>48</v>
          </cell>
          <cell r="P556"/>
          <cell r="Q556"/>
          <cell r="R556"/>
          <cell r="S556"/>
          <cell r="T556"/>
          <cell r="U556"/>
          <cell r="V556"/>
          <cell r="W556"/>
          <cell r="X556"/>
          <cell r="Y556"/>
          <cell r="Z556"/>
          <cell r="AA556"/>
          <cell r="AB556"/>
          <cell r="AC556"/>
          <cell r="AD556"/>
          <cell r="AE556"/>
          <cell r="AF556"/>
          <cell r="AG556"/>
          <cell r="AH556"/>
          <cell r="AI556"/>
          <cell r="AJ556"/>
          <cell r="AK556"/>
          <cell r="AL556"/>
          <cell r="AM556"/>
          <cell r="AN556"/>
          <cell r="AO556"/>
          <cell r="AP556"/>
          <cell r="AQ556"/>
        </row>
        <row r="557">
          <cell r="A557"/>
          <cell r="B557"/>
          <cell r="C557" t="str">
            <v>E030081</v>
          </cell>
          <cell r="D557" t="str">
            <v>Ալյումինե հաղոդաձող  Ա80*10</v>
          </cell>
          <cell r="E557"/>
          <cell r="F557"/>
          <cell r="G557"/>
          <cell r="H557" t="str">
            <v>մ</v>
          </cell>
          <cell r="I557"/>
          <cell r="J557"/>
          <cell r="K557"/>
          <cell r="L557">
            <v>55</v>
          </cell>
          <cell r="M557">
            <v>4.4237299999999999</v>
          </cell>
          <cell r="N557">
            <v>4423.7299999999996</v>
          </cell>
          <cell r="O557">
            <v>243.30515</v>
          </cell>
          <cell r="P557"/>
          <cell r="Q557"/>
          <cell r="R557"/>
          <cell r="S557"/>
          <cell r="T557"/>
          <cell r="U557"/>
          <cell r="V557"/>
          <cell r="W557"/>
          <cell r="X557"/>
          <cell r="Y557"/>
          <cell r="Z557"/>
          <cell r="AA557"/>
          <cell r="AB557"/>
          <cell r="AC557"/>
          <cell r="AD557"/>
          <cell r="AE557"/>
          <cell r="AF557"/>
          <cell r="AG557"/>
          <cell r="AH557"/>
          <cell r="AI557"/>
          <cell r="AJ557"/>
          <cell r="AK557"/>
          <cell r="AL557"/>
          <cell r="AM557"/>
          <cell r="AN557"/>
          <cell r="AO557"/>
          <cell r="AP557"/>
          <cell r="AQ557"/>
        </row>
        <row r="558">
          <cell r="A558"/>
          <cell r="B558"/>
          <cell r="C558" t="str">
            <v>E030082</v>
          </cell>
          <cell r="D558" t="str">
            <v>Ալյումինե հաղորդաձող  Ա80*6</v>
          </cell>
          <cell r="E558"/>
          <cell r="F558"/>
          <cell r="G558"/>
          <cell r="H558" t="str">
            <v>մ</v>
          </cell>
          <cell r="I558"/>
          <cell r="J558"/>
          <cell r="K558"/>
          <cell r="L558">
            <v>123</v>
          </cell>
          <cell r="M558">
            <v>2.8966799999999999</v>
          </cell>
          <cell r="N558">
            <v>2896.68</v>
          </cell>
          <cell r="O558">
            <v>356.29163999999997</v>
          </cell>
          <cell r="P558"/>
          <cell r="Q558"/>
          <cell r="R558"/>
          <cell r="S558"/>
          <cell r="T558"/>
          <cell r="U558"/>
          <cell r="V558"/>
          <cell r="W558"/>
          <cell r="X558"/>
          <cell r="Y558"/>
          <cell r="Z558"/>
          <cell r="AA558"/>
          <cell r="AB558"/>
          <cell r="AC558"/>
          <cell r="AD558"/>
          <cell r="AE558"/>
          <cell r="AF558"/>
          <cell r="AG558"/>
          <cell r="AH558"/>
          <cell r="AI558"/>
          <cell r="AJ558"/>
          <cell r="AK558"/>
          <cell r="AL558"/>
          <cell r="AM558"/>
          <cell r="AN558"/>
          <cell r="AO558"/>
          <cell r="AP558"/>
          <cell r="AQ558"/>
        </row>
        <row r="559">
          <cell r="A559"/>
          <cell r="B559"/>
          <cell r="C559" t="str">
            <v>E030084</v>
          </cell>
          <cell r="D559" t="str">
            <v>Հաղորդադողակալ ШП-2-750 У1 տիպի</v>
          </cell>
          <cell r="E559"/>
          <cell r="F559"/>
          <cell r="G559"/>
          <cell r="H559" t="str">
            <v>հատ</v>
          </cell>
          <cell r="I559"/>
          <cell r="J559"/>
          <cell r="K559"/>
          <cell r="L559">
            <v>16</v>
          </cell>
          <cell r="M559">
            <v>5.8</v>
          </cell>
          <cell r="N559">
            <v>5800</v>
          </cell>
          <cell r="O559">
            <v>92.8</v>
          </cell>
          <cell r="P559"/>
          <cell r="Q559"/>
          <cell r="R559"/>
          <cell r="S559"/>
          <cell r="T559"/>
          <cell r="U559"/>
          <cell r="V559"/>
          <cell r="W559"/>
          <cell r="X559"/>
          <cell r="Y559"/>
          <cell r="Z559"/>
          <cell r="AA559"/>
          <cell r="AB559"/>
          <cell r="AC559"/>
          <cell r="AD559"/>
          <cell r="AE559"/>
          <cell r="AF559"/>
          <cell r="AG559"/>
          <cell r="AH559"/>
          <cell r="AI559"/>
          <cell r="AJ559"/>
          <cell r="AK559"/>
          <cell r="AL559"/>
          <cell r="AM559"/>
          <cell r="AN559"/>
          <cell r="AO559"/>
          <cell r="AP559"/>
          <cell r="AQ559" t="str">
            <v xml:space="preserve"> </v>
          </cell>
        </row>
        <row r="560">
          <cell r="A560"/>
          <cell r="B560"/>
          <cell r="C560" t="str">
            <v>E030085</v>
          </cell>
          <cell r="D560" t="str">
            <v>ШАТ 120x10 ուղղանկյուն կտրվածքով ալյումինե հաղորդադող</v>
          </cell>
          <cell r="E560"/>
          <cell r="F560"/>
          <cell r="G560"/>
          <cell r="H560" t="str">
            <v>մ</v>
          </cell>
          <cell r="I560"/>
          <cell r="J560"/>
          <cell r="K560"/>
          <cell r="L560">
            <v>75</v>
          </cell>
          <cell r="M560">
            <v>5.915</v>
          </cell>
          <cell r="N560">
            <v>5915</v>
          </cell>
          <cell r="O560">
            <v>443.625</v>
          </cell>
          <cell r="P560"/>
          <cell r="Q560"/>
          <cell r="R560"/>
          <cell r="S560"/>
          <cell r="T560"/>
          <cell r="U560"/>
          <cell r="V560"/>
          <cell r="W560"/>
          <cell r="X560"/>
          <cell r="Y560"/>
          <cell r="Z560"/>
          <cell r="AA560"/>
          <cell r="AB560"/>
          <cell r="AC560"/>
          <cell r="AD560"/>
          <cell r="AE560"/>
          <cell r="AF560"/>
          <cell r="AG560"/>
          <cell r="AH560"/>
          <cell r="AI560"/>
          <cell r="AJ560"/>
          <cell r="AK560"/>
          <cell r="AL560"/>
          <cell r="AM560"/>
          <cell r="AN560"/>
          <cell r="AO560"/>
          <cell r="AP560"/>
          <cell r="AQ560" t="str">
            <v xml:space="preserve"> </v>
          </cell>
        </row>
        <row r="561">
          <cell r="A561"/>
          <cell r="B561"/>
          <cell r="C561" t="str">
            <v>E030086</v>
          </cell>
          <cell r="D561" t="str">
            <v>ШАТ 100x8 ուղղանկյուն կտրվածքով ալյումինե հաղորդադող</v>
          </cell>
          <cell r="E561"/>
          <cell r="F561"/>
          <cell r="G561"/>
          <cell r="H561" t="str">
            <v>մ</v>
          </cell>
          <cell r="I561"/>
          <cell r="J561"/>
          <cell r="K561"/>
          <cell r="L561">
            <v>100</v>
          </cell>
          <cell r="M561">
            <v>3.9494000000000002</v>
          </cell>
          <cell r="N561">
            <v>3949.4</v>
          </cell>
          <cell r="O561">
            <v>394.94</v>
          </cell>
          <cell r="P561"/>
          <cell r="Q561"/>
          <cell r="R561"/>
          <cell r="S561"/>
          <cell r="T561"/>
          <cell r="U561"/>
          <cell r="V561"/>
          <cell r="W561"/>
          <cell r="X561"/>
          <cell r="Y561"/>
          <cell r="Z561"/>
          <cell r="AA561"/>
          <cell r="AB561"/>
          <cell r="AC561"/>
          <cell r="AD561"/>
          <cell r="AE561"/>
          <cell r="AF561"/>
          <cell r="AG561"/>
          <cell r="AH561"/>
          <cell r="AI561"/>
          <cell r="AJ561"/>
          <cell r="AK561"/>
          <cell r="AL561"/>
          <cell r="AM561"/>
          <cell r="AN561"/>
          <cell r="AO561"/>
          <cell r="AP561"/>
          <cell r="AQ561" t="str">
            <v xml:space="preserve"> </v>
          </cell>
        </row>
        <row r="562">
          <cell r="A562"/>
          <cell r="B562"/>
          <cell r="C562" t="str">
            <v>E030087</v>
          </cell>
          <cell r="D562" t="str">
            <v>ШПРШ-1с-1У3 հաղորդաձողակալ</v>
          </cell>
          <cell r="E562"/>
          <cell r="F562"/>
          <cell r="G562"/>
          <cell r="H562" t="str">
            <v>հատ</v>
          </cell>
          <cell r="I562"/>
          <cell r="J562"/>
          <cell r="K562"/>
          <cell r="L562">
            <v>45</v>
          </cell>
          <cell r="M562">
            <v>11.83</v>
          </cell>
          <cell r="N562">
            <v>11830</v>
          </cell>
          <cell r="O562">
            <v>532.35</v>
          </cell>
          <cell r="P562"/>
          <cell r="Q562"/>
          <cell r="R562"/>
          <cell r="S562"/>
          <cell r="T562"/>
          <cell r="U562"/>
          <cell r="V562"/>
          <cell r="W562"/>
          <cell r="X562"/>
          <cell r="Y562"/>
          <cell r="Z562"/>
          <cell r="AA562"/>
          <cell r="AB562"/>
          <cell r="AC562"/>
          <cell r="AD562"/>
          <cell r="AE562"/>
          <cell r="AF562"/>
          <cell r="AG562"/>
          <cell r="AH562"/>
          <cell r="AI562"/>
          <cell r="AJ562"/>
          <cell r="AK562"/>
          <cell r="AL562"/>
          <cell r="AM562"/>
          <cell r="AN562"/>
          <cell r="AO562"/>
          <cell r="AP562"/>
          <cell r="AQ562" t="str">
            <v xml:space="preserve"> </v>
          </cell>
        </row>
        <row r="563">
          <cell r="A563"/>
          <cell r="B563"/>
          <cell r="C563" t="str">
            <v>E030088</v>
          </cell>
          <cell r="D563" t="str">
            <v>АШМ-20-1 ապարատի ցցաձողային սեղմակ</v>
          </cell>
          <cell r="E563"/>
          <cell r="F563"/>
          <cell r="G563"/>
          <cell r="H563" t="str">
            <v>հատ</v>
          </cell>
          <cell r="I563"/>
          <cell r="J563"/>
          <cell r="K563"/>
          <cell r="L563">
            <v>12</v>
          </cell>
          <cell r="M563">
            <v>12.74</v>
          </cell>
          <cell r="N563">
            <v>12740</v>
          </cell>
          <cell r="O563">
            <v>152.88</v>
          </cell>
          <cell r="P563"/>
          <cell r="Q563"/>
          <cell r="R563"/>
          <cell r="S563"/>
          <cell r="T563"/>
          <cell r="U563"/>
          <cell r="V563"/>
          <cell r="W563"/>
          <cell r="X563"/>
          <cell r="Y563"/>
          <cell r="Z563"/>
          <cell r="AA563"/>
          <cell r="AB563"/>
          <cell r="AC563"/>
          <cell r="AD563"/>
          <cell r="AE563"/>
          <cell r="AF563"/>
          <cell r="AG563"/>
          <cell r="AH563"/>
          <cell r="AI563"/>
          <cell r="AJ563"/>
          <cell r="AK563"/>
          <cell r="AL563"/>
          <cell r="AM563"/>
          <cell r="AN563"/>
          <cell r="AO563"/>
          <cell r="AP563"/>
          <cell r="AQ563" t="str">
            <v xml:space="preserve"> </v>
          </cell>
        </row>
        <row r="564">
          <cell r="A564"/>
          <cell r="B564"/>
          <cell r="C564" t="str">
            <v>E030089</v>
          </cell>
          <cell r="D564" t="str">
            <v>ШАТ-2x(80x10) ուղղանկյուն կտրվածքով ալյումինե հաղորդադող</v>
          </cell>
          <cell r="E564"/>
          <cell r="F564"/>
          <cell r="G564"/>
          <cell r="H564" t="str">
            <v>մ</v>
          </cell>
          <cell r="I564"/>
          <cell r="J564"/>
          <cell r="K564"/>
          <cell r="L564">
            <v>230</v>
          </cell>
          <cell r="M564">
            <v>4.34</v>
          </cell>
          <cell r="N564">
            <v>4340</v>
          </cell>
          <cell r="O564">
            <v>998.19999999999993</v>
          </cell>
          <cell r="P564"/>
          <cell r="Q564"/>
          <cell r="R564"/>
          <cell r="S564"/>
          <cell r="T564"/>
          <cell r="U564"/>
          <cell r="V564"/>
          <cell r="W564"/>
          <cell r="X564"/>
          <cell r="Y564"/>
          <cell r="Z564"/>
          <cell r="AA564"/>
          <cell r="AB564"/>
          <cell r="AC564"/>
          <cell r="AD564"/>
          <cell r="AE564"/>
          <cell r="AF564"/>
          <cell r="AG564"/>
          <cell r="AH564"/>
          <cell r="AI564"/>
          <cell r="AJ564"/>
          <cell r="AK564"/>
          <cell r="AL564"/>
          <cell r="AM564"/>
          <cell r="AN564"/>
          <cell r="AO564"/>
          <cell r="AP564"/>
          <cell r="AQ564" t="str">
            <v xml:space="preserve"> </v>
          </cell>
        </row>
        <row r="565">
          <cell r="A565"/>
          <cell r="B565"/>
          <cell r="C565" t="str">
            <v>E030090</v>
          </cell>
          <cell r="D565" t="str">
            <v>Ալյումինե հաղոդաձող Ա100*10</v>
          </cell>
          <cell r="E565"/>
          <cell r="F565"/>
          <cell r="G565"/>
          <cell r="H565" t="str">
            <v>մ</v>
          </cell>
          <cell r="I565"/>
          <cell r="J565"/>
          <cell r="K565"/>
          <cell r="L565">
            <v>13</v>
          </cell>
          <cell r="M565">
            <v>5.3330000000000002</v>
          </cell>
          <cell r="N565">
            <v>5333</v>
          </cell>
          <cell r="O565">
            <v>69.329000000000008</v>
          </cell>
          <cell r="P565"/>
          <cell r="Q565"/>
          <cell r="R565"/>
          <cell r="S565"/>
          <cell r="T565"/>
          <cell r="U565"/>
          <cell r="V565"/>
          <cell r="W565"/>
          <cell r="X565"/>
          <cell r="Y565"/>
          <cell r="Z565"/>
          <cell r="AA565"/>
          <cell r="AB565"/>
          <cell r="AC565"/>
          <cell r="AD565"/>
          <cell r="AE565"/>
          <cell r="AF565"/>
          <cell r="AG565"/>
          <cell r="AH565"/>
          <cell r="AI565"/>
          <cell r="AJ565"/>
          <cell r="AK565"/>
          <cell r="AL565"/>
          <cell r="AM565"/>
          <cell r="AN565"/>
          <cell r="AO565"/>
          <cell r="AP565"/>
          <cell r="AQ565" t="str">
            <v xml:space="preserve"> </v>
          </cell>
        </row>
        <row r="566">
          <cell r="A566"/>
          <cell r="B566"/>
          <cell r="C566" t="str">
            <v>E030091</v>
          </cell>
          <cell r="D566" t="str">
            <v>Ալյումինե հաղոդաձող  Ա100*8</v>
          </cell>
          <cell r="E566"/>
          <cell r="F566"/>
          <cell r="G566"/>
          <cell r="H566" t="str">
            <v>կգ</v>
          </cell>
          <cell r="I566"/>
          <cell r="J566"/>
          <cell r="K566"/>
          <cell r="L566">
            <v>13</v>
          </cell>
          <cell r="M566">
            <v>3.35032</v>
          </cell>
          <cell r="N566">
            <v>3350.32</v>
          </cell>
          <cell r="O566">
            <v>43.554159999999996</v>
          </cell>
          <cell r="P566"/>
          <cell r="Q566"/>
          <cell r="R566"/>
          <cell r="S566"/>
          <cell r="T566"/>
          <cell r="U566"/>
          <cell r="V566"/>
          <cell r="W566"/>
          <cell r="X566"/>
          <cell r="Y566"/>
          <cell r="Z566"/>
          <cell r="AA566"/>
          <cell r="AB566"/>
          <cell r="AC566"/>
          <cell r="AD566"/>
          <cell r="AE566"/>
          <cell r="AF566"/>
          <cell r="AG566"/>
          <cell r="AH566"/>
          <cell r="AI566"/>
          <cell r="AJ566"/>
          <cell r="AK566"/>
          <cell r="AL566"/>
          <cell r="AM566"/>
          <cell r="AN566"/>
          <cell r="AO566"/>
          <cell r="AP566"/>
          <cell r="AQ566" t="str">
            <v xml:space="preserve"> </v>
          </cell>
        </row>
        <row r="567">
          <cell r="A567"/>
          <cell r="B567"/>
          <cell r="C567" t="str">
            <v>E030093</v>
          </cell>
          <cell r="D567" t="str">
            <v>Հաղորդադողակալ ШП-2- 375АУ1 տիպի</v>
          </cell>
          <cell r="E567"/>
          <cell r="F567"/>
          <cell r="G567"/>
          <cell r="H567" t="str">
            <v>հատ</v>
          </cell>
          <cell r="I567"/>
          <cell r="J567"/>
          <cell r="K567"/>
          <cell r="L567">
            <v>30</v>
          </cell>
          <cell r="M567">
            <v>3.2285100000000004</v>
          </cell>
          <cell r="N567">
            <v>3228.51</v>
          </cell>
          <cell r="O567">
            <v>96.855300000000014</v>
          </cell>
          <cell r="P567"/>
          <cell r="Q567"/>
          <cell r="R567"/>
          <cell r="S567"/>
          <cell r="T567"/>
          <cell r="U567"/>
          <cell r="V567"/>
          <cell r="W567"/>
          <cell r="X567"/>
          <cell r="Y567"/>
          <cell r="Z567"/>
          <cell r="AA567"/>
          <cell r="AB567"/>
          <cell r="AC567"/>
          <cell r="AD567"/>
          <cell r="AE567"/>
          <cell r="AF567"/>
          <cell r="AG567"/>
          <cell r="AH567"/>
          <cell r="AI567"/>
          <cell r="AJ567"/>
          <cell r="AK567"/>
          <cell r="AL567"/>
          <cell r="AM567"/>
          <cell r="AN567"/>
          <cell r="AO567"/>
          <cell r="AP567"/>
          <cell r="AQ567" t="str">
            <v xml:space="preserve"> </v>
          </cell>
        </row>
        <row r="568">
          <cell r="A568"/>
          <cell r="B568"/>
          <cell r="C568" t="str">
            <v>E030094</v>
          </cell>
          <cell r="D568" t="str">
            <v xml:space="preserve">Հաղորդադողային պահանգ РШТ-100x10 </v>
          </cell>
          <cell r="E568"/>
          <cell r="F568"/>
          <cell r="G568"/>
          <cell r="H568" t="str">
            <v>հատ</v>
          </cell>
          <cell r="I568"/>
          <cell r="J568"/>
          <cell r="K568"/>
          <cell r="L568">
            <v>76</v>
          </cell>
          <cell r="M568">
            <v>1.4412799999999999</v>
          </cell>
          <cell r="N568">
            <v>1441.28</v>
          </cell>
          <cell r="O568">
            <v>109.53728</v>
          </cell>
          <cell r="P568"/>
          <cell r="Q568"/>
          <cell r="R568"/>
          <cell r="S568"/>
          <cell r="T568"/>
          <cell r="U568"/>
          <cell r="V568"/>
          <cell r="W568"/>
          <cell r="X568"/>
          <cell r="Y568"/>
          <cell r="Z568"/>
          <cell r="AA568"/>
          <cell r="AB568"/>
          <cell r="AC568"/>
          <cell r="AD568"/>
          <cell r="AE568"/>
          <cell r="AF568"/>
          <cell r="AG568"/>
          <cell r="AH568"/>
          <cell r="AI568"/>
          <cell r="AJ568"/>
          <cell r="AK568"/>
          <cell r="AL568"/>
          <cell r="AM568"/>
          <cell r="AN568"/>
          <cell r="AO568"/>
          <cell r="AP568"/>
          <cell r="AQ568" t="str">
            <v xml:space="preserve"> </v>
          </cell>
        </row>
        <row r="569">
          <cell r="A569"/>
          <cell r="B569"/>
          <cell r="C569" t="str">
            <v>E030097</v>
          </cell>
          <cell r="D569" t="str">
            <v>ШАТ-120х8 ալյումինե դող ուղղանկյուն կտրվածքով</v>
          </cell>
          <cell r="E569"/>
          <cell r="F569"/>
          <cell r="G569"/>
          <cell r="H569" t="str">
            <v>մ</v>
          </cell>
          <cell r="I569"/>
          <cell r="J569"/>
          <cell r="K569"/>
          <cell r="L569">
            <v>25</v>
          </cell>
          <cell r="M569">
            <v>5.2</v>
          </cell>
          <cell r="N569">
            <v>5200</v>
          </cell>
          <cell r="O569">
            <v>130</v>
          </cell>
          <cell r="P569"/>
          <cell r="Q569"/>
          <cell r="R569"/>
          <cell r="S569"/>
          <cell r="T569"/>
          <cell r="U569"/>
          <cell r="V569"/>
          <cell r="W569"/>
          <cell r="X569"/>
          <cell r="Y569"/>
          <cell r="Z569"/>
          <cell r="AA569"/>
          <cell r="AB569"/>
          <cell r="AC569"/>
          <cell r="AD569"/>
          <cell r="AE569"/>
          <cell r="AF569"/>
          <cell r="AG569"/>
          <cell r="AH569"/>
          <cell r="AI569"/>
          <cell r="AJ569"/>
          <cell r="AK569"/>
          <cell r="AL569"/>
          <cell r="AM569"/>
          <cell r="AN569"/>
          <cell r="AO569"/>
          <cell r="AP569"/>
          <cell r="AQ569" t="str">
            <v xml:space="preserve"> </v>
          </cell>
        </row>
        <row r="570">
          <cell r="A570"/>
          <cell r="B570"/>
          <cell r="C570" t="str">
            <v>E030098</v>
          </cell>
          <cell r="D570" t="str">
            <v>Դողային կոնպենսատոր КША  120х10 Б</v>
          </cell>
          <cell r="E570"/>
          <cell r="F570"/>
          <cell r="G570"/>
          <cell r="H570" t="str">
            <v>հատ</v>
          </cell>
          <cell r="I570"/>
          <cell r="J570"/>
          <cell r="K570"/>
          <cell r="L570">
            <v>15</v>
          </cell>
          <cell r="M570">
            <v>67.8</v>
          </cell>
          <cell r="N570">
            <v>67800</v>
          </cell>
          <cell r="O570">
            <v>1017</v>
          </cell>
          <cell r="P570"/>
          <cell r="Q570"/>
          <cell r="R570"/>
          <cell r="S570"/>
          <cell r="T570"/>
          <cell r="U570"/>
          <cell r="V570"/>
          <cell r="W570"/>
          <cell r="X570"/>
          <cell r="Y570"/>
          <cell r="Z570"/>
          <cell r="AA570"/>
          <cell r="AB570"/>
          <cell r="AC570"/>
          <cell r="AD570"/>
          <cell r="AE570"/>
          <cell r="AF570"/>
          <cell r="AG570"/>
          <cell r="AH570"/>
          <cell r="AI570"/>
          <cell r="AJ570"/>
          <cell r="AK570"/>
          <cell r="AL570"/>
          <cell r="AM570"/>
          <cell r="AN570"/>
          <cell r="AO570"/>
          <cell r="AP570"/>
          <cell r="AQ570" t="str">
            <v xml:space="preserve"> </v>
          </cell>
        </row>
        <row r="571">
          <cell r="A571"/>
          <cell r="B571"/>
          <cell r="C571" t="str">
            <v>E030099</v>
          </cell>
          <cell r="D571" t="str">
            <v>Դողային կոնպենսատոր КША  100х10 Б</v>
          </cell>
          <cell r="E571"/>
          <cell r="F571"/>
          <cell r="G571"/>
          <cell r="H571" t="str">
            <v>հատ</v>
          </cell>
          <cell r="I571"/>
          <cell r="J571"/>
          <cell r="K571"/>
          <cell r="L571">
            <v>12</v>
          </cell>
          <cell r="M571">
            <v>11.206</v>
          </cell>
          <cell r="N571">
            <v>11206</v>
          </cell>
          <cell r="O571">
            <v>134.47199999999998</v>
          </cell>
          <cell r="P571"/>
          <cell r="Q571"/>
          <cell r="R571"/>
          <cell r="S571"/>
          <cell r="T571"/>
          <cell r="U571"/>
          <cell r="V571"/>
          <cell r="W571"/>
          <cell r="X571"/>
          <cell r="Y571"/>
          <cell r="Z571"/>
          <cell r="AA571"/>
          <cell r="AB571"/>
          <cell r="AC571"/>
          <cell r="AD571"/>
          <cell r="AE571"/>
          <cell r="AF571"/>
          <cell r="AG571"/>
          <cell r="AH571"/>
          <cell r="AI571"/>
          <cell r="AJ571"/>
          <cell r="AK571"/>
          <cell r="AL571"/>
          <cell r="AM571"/>
          <cell r="AN571"/>
          <cell r="AO571"/>
          <cell r="AP571"/>
          <cell r="AQ571" t="str">
            <v xml:space="preserve"> </v>
          </cell>
        </row>
        <row r="572">
          <cell r="A572"/>
          <cell r="B572"/>
          <cell r="C572" t="str">
            <v>E030100</v>
          </cell>
          <cell r="D572" t="str">
            <v>Ալյումինե հաղոդաձող Ա120*10</v>
          </cell>
          <cell r="E572"/>
          <cell r="F572"/>
          <cell r="G572"/>
          <cell r="H572" t="str">
            <v>մ</v>
          </cell>
          <cell r="I572"/>
          <cell r="J572"/>
          <cell r="K572"/>
          <cell r="L572">
            <v>62</v>
          </cell>
          <cell r="M572">
            <v>6.444</v>
          </cell>
          <cell r="N572">
            <v>6444</v>
          </cell>
          <cell r="O572">
            <v>399.52800000000002</v>
          </cell>
          <cell r="P572"/>
          <cell r="Q572"/>
          <cell r="R572"/>
          <cell r="S572"/>
          <cell r="T572"/>
          <cell r="U572"/>
          <cell r="V572"/>
          <cell r="W572"/>
          <cell r="X572"/>
          <cell r="Y572"/>
          <cell r="Z572"/>
          <cell r="AA572"/>
          <cell r="AB572"/>
          <cell r="AC572"/>
          <cell r="AD572"/>
          <cell r="AE572"/>
          <cell r="AF572"/>
          <cell r="AG572"/>
          <cell r="AH572"/>
          <cell r="AI572"/>
          <cell r="AJ572"/>
          <cell r="AK572"/>
          <cell r="AL572"/>
          <cell r="AM572"/>
          <cell r="AN572"/>
          <cell r="AO572"/>
          <cell r="AP572"/>
          <cell r="AQ572" t="str">
            <v xml:space="preserve"> </v>
          </cell>
        </row>
        <row r="573">
          <cell r="A573"/>
          <cell r="B573"/>
          <cell r="C573" t="str">
            <v>E030102</v>
          </cell>
          <cell r="D573" t="str">
            <v>ШП-1-2000кВ У1 հաղորդաձողակալ մեկ հատ հաղորդադողի համար</v>
          </cell>
          <cell r="E573"/>
          <cell r="F573"/>
          <cell r="G573"/>
          <cell r="H573" t="str">
            <v>հատ</v>
          </cell>
          <cell r="I573"/>
          <cell r="J573"/>
          <cell r="K573"/>
          <cell r="L573">
            <v>18</v>
          </cell>
          <cell r="M573">
            <v>4.9000000000000004</v>
          </cell>
          <cell r="N573">
            <v>4900</v>
          </cell>
          <cell r="O573">
            <v>88.2</v>
          </cell>
          <cell r="P573"/>
          <cell r="Q573"/>
          <cell r="R573"/>
          <cell r="S573"/>
          <cell r="T573"/>
          <cell r="U573"/>
          <cell r="V573"/>
          <cell r="W573"/>
          <cell r="X573"/>
          <cell r="Y573"/>
          <cell r="Z573"/>
          <cell r="AA573"/>
          <cell r="AB573"/>
          <cell r="AC573"/>
          <cell r="AD573"/>
          <cell r="AE573"/>
          <cell r="AF573"/>
          <cell r="AG573"/>
          <cell r="AH573"/>
          <cell r="AI573"/>
          <cell r="AJ573"/>
          <cell r="AK573"/>
          <cell r="AL573"/>
          <cell r="AM573"/>
          <cell r="AN573"/>
          <cell r="AO573"/>
          <cell r="AP573"/>
          <cell r="AQ573" t="str">
            <v xml:space="preserve"> </v>
          </cell>
        </row>
        <row r="574">
          <cell r="A574"/>
          <cell r="B574"/>
          <cell r="C574" t="str">
            <v>E030104</v>
          </cell>
          <cell r="D574" t="str">
            <v>Հաղորդադողային պահանգ /Распорка/ РШТ-80x10</v>
          </cell>
          <cell r="E574"/>
          <cell r="F574"/>
          <cell r="G574"/>
          <cell r="H574" t="str">
            <v>հատ</v>
          </cell>
          <cell r="I574"/>
          <cell r="J574"/>
          <cell r="K574"/>
          <cell r="L574">
            <v>60</v>
          </cell>
          <cell r="M574">
            <v>1.5167899999999999</v>
          </cell>
          <cell r="N574">
            <v>1516.79</v>
          </cell>
          <cell r="O574">
            <v>91.00739999999999</v>
          </cell>
          <cell r="P574"/>
          <cell r="Q574"/>
          <cell r="R574"/>
          <cell r="S574"/>
          <cell r="T574"/>
          <cell r="U574"/>
          <cell r="V574"/>
          <cell r="W574"/>
          <cell r="X574"/>
          <cell r="Y574"/>
          <cell r="Z574"/>
          <cell r="AA574"/>
          <cell r="AB574"/>
          <cell r="AC574"/>
          <cell r="AD574"/>
          <cell r="AE574"/>
          <cell r="AF574"/>
          <cell r="AG574"/>
          <cell r="AH574"/>
          <cell r="AI574"/>
          <cell r="AJ574"/>
          <cell r="AK574"/>
          <cell r="AL574"/>
          <cell r="AM574"/>
          <cell r="AN574"/>
          <cell r="AO574"/>
          <cell r="AP574"/>
          <cell r="AQ574"/>
        </row>
        <row r="575">
          <cell r="A575"/>
          <cell r="B575"/>
          <cell r="C575" t="str">
            <v>E030105</v>
          </cell>
          <cell r="D575" t="str">
            <v>հաղորդաձողակալ ШППЕ-6сВ УЗ</v>
          </cell>
          <cell r="E575"/>
          <cell r="F575"/>
          <cell r="G575"/>
          <cell r="H575" t="str">
            <v>հատ</v>
          </cell>
          <cell r="I575"/>
          <cell r="J575"/>
          <cell r="K575"/>
          <cell r="L575">
            <v>58</v>
          </cell>
          <cell r="M575">
            <v>8.99</v>
          </cell>
          <cell r="N575">
            <v>8990</v>
          </cell>
          <cell r="O575">
            <v>521.41999999999996</v>
          </cell>
          <cell r="P575"/>
          <cell r="Q575"/>
          <cell r="R575"/>
          <cell r="S575"/>
          <cell r="T575"/>
          <cell r="U575"/>
          <cell r="V575"/>
          <cell r="W575"/>
          <cell r="X575"/>
          <cell r="Y575"/>
          <cell r="Z575"/>
          <cell r="AA575"/>
          <cell r="AB575"/>
          <cell r="AC575"/>
          <cell r="AD575"/>
          <cell r="AE575"/>
          <cell r="AF575"/>
          <cell r="AG575"/>
          <cell r="AH575"/>
          <cell r="AI575"/>
          <cell r="AJ575"/>
          <cell r="AK575"/>
          <cell r="AL575"/>
          <cell r="AM575"/>
          <cell r="AN575"/>
          <cell r="AO575"/>
          <cell r="AP575"/>
          <cell r="AQ575" t="str">
            <v xml:space="preserve"> </v>
          </cell>
        </row>
        <row r="576">
          <cell r="A576"/>
          <cell r="B576"/>
          <cell r="C576" t="str">
            <v>E030106</v>
          </cell>
          <cell r="D576" t="str">
            <v xml:space="preserve">Կոմպենսատոր շիննային КШМ 120х10 </v>
          </cell>
          <cell r="E576"/>
          <cell r="F576"/>
          <cell r="G576"/>
          <cell r="H576" t="str">
            <v>հատ</v>
          </cell>
          <cell r="I576"/>
          <cell r="J576"/>
          <cell r="K576"/>
          <cell r="L576">
            <v>9</v>
          </cell>
          <cell r="M576">
            <v>55</v>
          </cell>
          <cell r="N576">
            <v>55000</v>
          </cell>
          <cell r="O576">
            <v>495</v>
          </cell>
          <cell r="P576"/>
          <cell r="Q576"/>
          <cell r="R576"/>
          <cell r="S576"/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F576"/>
          <cell r="AG576"/>
          <cell r="AH576"/>
          <cell r="AI576"/>
          <cell r="AJ576"/>
          <cell r="AK576"/>
          <cell r="AL576"/>
          <cell r="AM576"/>
          <cell r="AN576"/>
          <cell r="AO576"/>
          <cell r="AP576"/>
          <cell r="AQ576"/>
        </row>
        <row r="577">
          <cell r="A577"/>
          <cell r="B577"/>
          <cell r="C577" t="str">
            <v>E030114</v>
          </cell>
          <cell r="D577" t="str">
            <v>Դողը պահող հաղորդադողակալ ШН-10x100-1-1-75-П2</v>
          </cell>
          <cell r="E577"/>
          <cell r="F577"/>
          <cell r="G577"/>
          <cell r="H577" t="str">
            <v>հատ</v>
          </cell>
          <cell r="I577"/>
          <cell r="J577"/>
          <cell r="K577"/>
          <cell r="L577">
            <v>6</v>
          </cell>
          <cell r="M577">
            <v>3.4</v>
          </cell>
          <cell r="N577">
            <v>3400</v>
          </cell>
          <cell r="O577">
            <v>20.399999999999999</v>
          </cell>
          <cell r="P577"/>
          <cell r="Q577"/>
          <cell r="R577"/>
          <cell r="S577"/>
          <cell r="T577"/>
          <cell r="U577"/>
          <cell r="V577"/>
          <cell r="W577"/>
          <cell r="X577"/>
          <cell r="Y577"/>
          <cell r="Z577"/>
          <cell r="AA577"/>
          <cell r="AB577"/>
          <cell r="AC577"/>
          <cell r="AD577"/>
          <cell r="AE577"/>
          <cell r="AF577"/>
          <cell r="AG577"/>
          <cell r="AH577"/>
          <cell r="AI577"/>
          <cell r="AJ577"/>
          <cell r="AK577"/>
          <cell r="AL577"/>
          <cell r="AM577"/>
          <cell r="AN577"/>
          <cell r="AO577"/>
          <cell r="AP577"/>
          <cell r="AQ577"/>
        </row>
        <row r="578">
          <cell r="A578"/>
          <cell r="B578"/>
          <cell r="C578" t="str">
            <v>E030120</v>
          </cell>
          <cell r="D578" t="str">
            <v>Պղնձյա հաղոդաձող Պ40*4</v>
          </cell>
          <cell r="E578"/>
          <cell r="F578"/>
          <cell r="G578"/>
          <cell r="H578" t="str">
            <v>մ</v>
          </cell>
          <cell r="I578"/>
          <cell r="J578"/>
          <cell r="K578"/>
          <cell r="L578">
            <v>335</v>
          </cell>
          <cell r="M578">
            <v>8.2716000000000012</v>
          </cell>
          <cell r="N578">
            <v>8271.6</v>
          </cell>
          <cell r="O578">
            <v>2770.9860000000003</v>
          </cell>
          <cell r="P578"/>
          <cell r="Q578"/>
          <cell r="R578"/>
          <cell r="S578"/>
          <cell r="T578"/>
          <cell r="U578"/>
          <cell r="V578"/>
          <cell r="W578"/>
          <cell r="X578"/>
          <cell r="Y578"/>
          <cell r="Z578"/>
          <cell r="AA578"/>
          <cell r="AB578"/>
          <cell r="AC578"/>
          <cell r="AD578"/>
          <cell r="AE578"/>
          <cell r="AF578"/>
          <cell r="AG578"/>
          <cell r="AH578"/>
          <cell r="AI578"/>
          <cell r="AJ578"/>
          <cell r="AK578"/>
          <cell r="AL578"/>
          <cell r="AM578"/>
          <cell r="AN578"/>
          <cell r="AO578"/>
          <cell r="AP578"/>
          <cell r="AQ578"/>
        </row>
        <row r="579">
          <cell r="A579"/>
          <cell r="B579"/>
          <cell r="C579" t="str">
            <v>E030180</v>
          </cell>
          <cell r="D579" t="str">
            <v>Պղնձյա հաղոդաձող Պ100*10</v>
          </cell>
          <cell r="E579"/>
          <cell r="F579"/>
          <cell r="G579"/>
          <cell r="H579" t="str">
            <v>մ</v>
          </cell>
          <cell r="I579"/>
          <cell r="J579"/>
          <cell r="K579"/>
          <cell r="L579">
            <v>42</v>
          </cell>
          <cell r="M579">
            <v>71.45</v>
          </cell>
          <cell r="N579">
            <v>71450</v>
          </cell>
          <cell r="O579">
            <v>3000.9</v>
          </cell>
          <cell r="P579"/>
          <cell r="Q579"/>
          <cell r="R579"/>
          <cell r="S579"/>
          <cell r="T579"/>
          <cell r="U579"/>
          <cell r="V579"/>
          <cell r="W579"/>
          <cell r="X579"/>
          <cell r="Y579"/>
          <cell r="Z579"/>
          <cell r="AA579"/>
          <cell r="AB579"/>
          <cell r="AC579"/>
          <cell r="AD579"/>
          <cell r="AE579"/>
          <cell r="AF579"/>
          <cell r="AG579"/>
          <cell r="AH579"/>
          <cell r="AI579"/>
          <cell r="AJ579"/>
          <cell r="AK579"/>
          <cell r="AL579"/>
          <cell r="AM579"/>
          <cell r="AN579"/>
          <cell r="AO579"/>
          <cell r="AP579"/>
          <cell r="AQ579" t="str">
            <v xml:space="preserve"> </v>
          </cell>
        </row>
        <row r="580">
          <cell r="A580"/>
          <cell r="B580"/>
          <cell r="C580" t="str">
            <v>E030591</v>
          </cell>
          <cell r="D580" t="str">
            <v>Հաղորդաձողակալ ШППА-2кв-2</v>
          </cell>
          <cell r="E580"/>
          <cell r="F580"/>
          <cell r="G580"/>
          <cell r="H580" t="str">
            <v>հատ</v>
          </cell>
          <cell r="I580"/>
          <cell r="J580"/>
          <cell r="K580"/>
          <cell r="L580">
            <v>6</v>
          </cell>
          <cell r="M580">
            <v>9.9</v>
          </cell>
          <cell r="N580">
            <v>9900</v>
          </cell>
          <cell r="O580">
            <v>59.400000000000006</v>
          </cell>
          <cell r="P580"/>
          <cell r="Q580"/>
          <cell r="R580"/>
          <cell r="S580"/>
          <cell r="T580"/>
          <cell r="U580"/>
          <cell r="V580"/>
          <cell r="W580"/>
          <cell r="X580"/>
          <cell r="Y580"/>
          <cell r="Z580"/>
          <cell r="AA580"/>
          <cell r="AB580"/>
          <cell r="AC580"/>
          <cell r="AD580"/>
          <cell r="AE580"/>
          <cell r="AF580"/>
          <cell r="AG580"/>
          <cell r="AH580"/>
          <cell r="AI580"/>
          <cell r="AJ580"/>
          <cell r="AK580"/>
          <cell r="AL580"/>
          <cell r="AM580"/>
          <cell r="AN580"/>
          <cell r="AO580"/>
          <cell r="AP580"/>
          <cell r="AQ580" t="str">
            <v xml:space="preserve"> </v>
          </cell>
        </row>
        <row r="581">
          <cell r="A581"/>
          <cell r="B581"/>
          <cell r="C581" t="str">
            <v>E030592</v>
          </cell>
          <cell r="D581" t="str">
            <v>Հաղորդադողակալ ШП-1-750 У1</v>
          </cell>
          <cell r="E581"/>
          <cell r="F581"/>
          <cell r="G581"/>
          <cell r="H581" t="str">
            <v>հատ</v>
          </cell>
          <cell r="I581"/>
          <cell r="J581"/>
          <cell r="K581"/>
          <cell r="L581">
            <v>9</v>
          </cell>
          <cell r="M581">
            <v>4.8533299999999997</v>
          </cell>
          <cell r="N581">
            <v>4853.33</v>
          </cell>
          <cell r="O581">
            <v>43.679969999999997</v>
          </cell>
          <cell r="P581"/>
          <cell r="Q581"/>
          <cell r="R581"/>
          <cell r="S581"/>
          <cell r="T581"/>
          <cell r="U581"/>
          <cell r="V581"/>
          <cell r="W581"/>
          <cell r="X581"/>
          <cell r="Y581"/>
          <cell r="Z581"/>
          <cell r="AA581"/>
          <cell r="AB581"/>
          <cell r="AC581"/>
          <cell r="AD581"/>
          <cell r="AE581"/>
          <cell r="AF581"/>
          <cell r="AG581"/>
          <cell r="AH581"/>
          <cell r="AI581"/>
          <cell r="AJ581"/>
          <cell r="AK581"/>
          <cell r="AL581"/>
          <cell r="AM581"/>
          <cell r="AN581"/>
          <cell r="AO581"/>
          <cell r="AP581"/>
          <cell r="AQ581" t="str">
            <v xml:space="preserve"> </v>
          </cell>
        </row>
        <row r="582">
          <cell r="A582"/>
          <cell r="B582"/>
          <cell r="C582" t="str">
            <v>E030595</v>
          </cell>
          <cell r="D582" t="str">
            <v>Դողերը պահող բռնակ  ШППБ-3С</v>
          </cell>
          <cell r="E582"/>
          <cell r="F582"/>
          <cell r="G582"/>
          <cell r="H582" t="str">
            <v>հատ</v>
          </cell>
          <cell r="I582"/>
          <cell r="J582"/>
          <cell r="K582"/>
          <cell r="L582">
            <v>6</v>
          </cell>
          <cell r="M582">
            <v>12.6</v>
          </cell>
          <cell r="N582">
            <v>12600</v>
          </cell>
          <cell r="O582">
            <v>75.599999999999994</v>
          </cell>
          <cell r="P582"/>
          <cell r="Q582"/>
          <cell r="R582"/>
          <cell r="S582"/>
          <cell r="T582"/>
          <cell r="U582"/>
          <cell r="V582"/>
          <cell r="W582"/>
          <cell r="X582"/>
          <cell r="Y582"/>
          <cell r="Z582"/>
          <cell r="AA582"/>
          <cell r="AB582"/>
          <cell r="AC582"/>
          <cell r="AD582"/>
          <cell r="AE582"/>
          <cell r="AF582"/>
          <cell r="AG582"/>
          <cell r="AH582"/>
          <cell r="AI582"/>
          <cell r="AJ582"/>
          <cell r="AK582"/>
          <cell r="AL582"/>
          <cell r="AM582"/>
          <cell r="AN582"/>
          <cell r="AO582"/>
          <cell r="AP582"/>
          <cell r="AQ582" t="str">
            <v xml:space="preserve"> </v>
          </cell>
        </row>
        <row r="583">
          <cell r="A583"/>
          <cell r="B583"/>
          <cell r="C583" t="str">
            <v>E030596</v>
          </cell>
          <cell r="D583" t="str">
            <v>Դողերը պահող բռնակ  ШППБ-4С</v>
          </cell>
          <cell r="E583"/>
          <cell r="F583"/>
          <cell r="G583"/>
          <cell r="H583" t="str">
            <v>հատ</v>
          </cell>
          <cell r="I583"/>
          <cell r="J583"/>
          <cell r="K583"/>
          <cell r="L583">
            <v>63</v>
          </cell>
          <cell r="M583">
            <v>12.6</v>
          </cell>
          <cell r="N583">
            <v>12600</v>
          </cell>
          <cell r="O583">
            <v>793.8</v>
          </cell>
          <cell r="P583"/>
          <cell r="Q583"/>
          <cell r="R583"/>
          <cell r="S583"/>
          <cell r="T583"/>
          <cell r="U583"/>
          <cell r="V583"/>
          <cell r="W583"/>
          <cell r="X583"/>
          <cell r="Y583"/>
          <cell r="Z583"/>
          <cell r="AA583"/>
          <cell r="AB583"/>
          <cell r="AC583"/>
          <cell r="AD583"/>
          <cell r="AE583"/>
          <cell r="AF583"/>
          <cell r="AG583"/>
          <cell r="AH583"/>
          <cell r="AI583"/>
          <cell r="AJ583"/>
          <cell r="AK583"/>
          <cell r="AL583"/>
          <cell r="AM583"/>
          <cell r="AN583"/>
          <cell r="AO583"/>
          <cell r="AP583"/>
          <cell r="AQ583"/>
        </row>
        <row r="584">
          <cell r="A584"/>
          <cell r="B584"/>
          <cell r="C584" t="str">
            <v>E030965</v>
          </cell>
          <cell r="D584" t="str">
            <v>Ալյումինե հաղորդալար (Ф2.8մմ)</v>
          </cell>
          <cell r="E584"/>
          <cell r="F584"/>
          <cell r="G584"/>
          <cell r="H584" t="str">
            <v>մ</v>
          </cell>
          <cell r="I584"/>
          <cell r="J584"/>
          <cell r="K584"/>
          <cell r="L584">
            <v>1983</v>
          </cell>
          <cell r="M584">
            <v>8.7379999999999999E-2</v>
          </cell>
          <cell r="N584">
            <v>87.38</v>
          </cell>
          <cell r="O584">
            <v>173.27454</v>
          </cell>
          <cell r="P584"/>
          <cell r="Q584"/>
          <cell r="R584"/>
          <cell r="S584"/>
          <cell r="T584"/>
          <cell r="U584"/>
          <cell r="V584"/>
          <cell r="W584"/>
          <cell r="X584"/>
          <cell r="Y584"/>
          <cell r="Z584"/>
          <cell r="AA584"/>
          <cell r="AB584"/>
          <cell r="AC584"/>
          <cell r="AD584"/>
          <cell r="AE584"/>
          <cell r="AF584"/>
          <cell r="AG584"/>
          <cell r="AH584"/>
          <cell r="AI584"/>
          <cell r="AJ584"/>
          <cell r="AK584"/>
          <cell r="AL584"/>
          <cell r="AM584"/>
          <cell r="AN584"/>
          <cell r="AO584"/>
          <cell r="AP584"/>
          <cell r="AQ584" t="str">
            <v xml:space="preserve"> </v>
          </cell>
        </row>
        <row r="585">
          <cell r="A585"/>
          <cell r="B585"/>
          <cell r="C585" t="str">
            <v>E030966</v>
          </cell>
          <cell r="D585" t="str">
            <v>Ալյումինե հաղորդալար (Ф3.2մմ)</v>
          </cell>
          <cell r="E585"/>
          <cell r="F585"/>
          <cell r="G585"/>
          <cell r="H585" t="str">
            <v>մ</v>
          </cell>
          <cell r="I585"/>
          <cell r="J585"/>
          <cell r="K585"/>
          <cell r="L585">
            <v>2952</v>
          </cell>
          <cell r="M585">
            <v>4.1669999999999999E-2</v>
          </cell>
          <cell r="N585">
            <v>41.67</v>
          </cell>
          <cell r="O585">
            <v>123.00984</v>
          </cell>
          <cell r="P585"/>
          <cell r="Q585"/>
          <cell r="R585"/>
          <cell r="S585"/>
          <cell r="T585"/>
          <cell r="U585"/>
          <cell r="V585"/>
          <cell r="W585"/>
          <cell r="X585"/>
          <cell r="Y585"/>
          <cell r="Z585"/>
          <cell r="AA585"/>
          <cell r="AB585"/>
          <cell r="AC585"/>
          <cell r="AD585"/>
          <cell r="AE585"/>
          <cell r="AF585"/>
          <cell r="AG585"/>
          <cell r="AH585"/>
          <cell r="AI585"/>
          <cell r="AJ585"/>
          <cell r="AK585"/>
          <cell r="AL585"/>
          <cell r="AM585"/>
          <cell r="AN585"/>
          <cell r="AO585"/>
          <cell r="AP585"/>
          <cell r="AQ585"/>
        </row>
        <row r="586">
          <cell r="A586"/>
          <cell r="B586"/>
          <cell r="C586" t="str">
            <v>E040672</v>
          </cell>
          <cell r="D586" t="str">
            <v>АУД "Արագած"-35 տիպի խարսխաանկյունային երկշղթա մետաղական հենարան</v>
          </cell>
          <cell r="E586"/>
          <cell r="F586"/>
          <cell r="G586"/>
          <cell r="H586" t="str">
            <v>տ</v>
          </cell>
          <cell r="I586"/>
          <cell r="J586"/>
          <cell r="K586"/>
          <cell r="L586">
            <v>2</v>
          </cell>
          <cell r="M586">
            <v>1451.89</v>
          </cell>
          <cell r="N586">
            <v>1451890</v>
          </cell>
          <cell r="O586">
            <v>2903.78</v>
          </cell>
          <cell r="P586"/>
          <cell r="Q586"/>
          <cell r="R586"/>
          <cell r="S586"/>
          <cell r="T586"/>
          <cell r="U586"/>
          <cell r="V586"/>
          <cell r="W586"/>
          <cell r="X586"/>
          <cell r="Y586"/>
          <cell r="Z586"/>
          <cell r="AA586"/>
          <cell r="AB586"/>
          <cell r="AC586"/>
          <cell r="AD586"/>
          <cell r="AE586"/>
          <cell r="AF586"/>
          <cell r="AG586"/>
          <cell r="AH586"/>
          <cell r="AI586"/>
          <cell r="AJ586"/>
          <cell r="AK586"/>
          <cell r="AL586"/>
          <cell r="AM586"/>
          <cell r="AN586"/>
          <cell r="AO586"/>
          <cell r="AP586"/>
          <cell r="AQ586"/>
        </row>
        <row r="587">
          <cell r="A587"/>
          <cell r="B587"/>
          <cell r="C587" t="str">
            <v>E040785</v>
          </cell>
          <cell r="D587" t="str">
            <v>Մետաղական հենասյուն 9 մ</v>
          </cell>
          <cell r="E587"/>
          <cell r="F587"/>
          <cell r="G587"/>
          <cell r="H587" t="str">
            <v>հատ</v>
          </cell>
          <cell r="I587"/>
          <cell r="J587"/>
          <cell r="K587"/>
          <cell r="L587">
            <v>388</v>
          </cell>
          <cell r="M587">
            <v>60</v>
          </cell>
          <cell r="N587">
            <v>60000</v>
          </cell>
          <cell r="O587">
            <v>23280</v>
          </cell>
          <cell r="P587"/>
          <cell r="Q587"/>
          <cell r="R587"/>
          <cell r="S587"/>
          <cell r="T587"/>
          <cell r="U587"/>
          <cell r="V587"/>
          <cell r="W587"/>
          <cell r="X587"/>
          <cell r="Y587"/>
          <cell r="Z587"/>
          <cell r="AA587"/>
          <cell r="AB587"/>
          <cell r="AC587"/>
          <cell r="AD587"/>
          <cell r="AE587"/>
          <cell r="AF587"/>
          <cell r="AG587"/>
          <cell r="AH587"/>
          <cell r="AI587"/>
          <cell r="AJ587"/>
          <cell r="AK587"/>
          <cell r="AL587"/>
          <cell r="AM587"/>
          <cell r="AN587"/>
          <cell r="AO587"/>
          <cell r="AP587"/>
          <cell r="AQ587"/>
        </row>
        <row r="588">
          <cell r="A588"/>
          <cell r="B588"/>
          <cell r="C588" t="str">
            <v>E041025</v>
          </cell>
          <cell r="D588" t="str">
            <v>Լայնակ 2-L10-1 (ПМ  115.84կգ)  խամութով</v>
          </cell>
          <cell r="E588"/>
          <cell r="F588"/>
          <cell r="G588"/>
          <cell r="H588" t="str">
            <v>հատ</v>
          </cell>
          <cell r="I588"/>
          <cell r="J588"/>
          <cell r="K588"/>
          <cell r="L588">
            <v>3</v>
          </cell>
          <cell r="M588">
            <v>93.8</v>
          </cell>
          <cell r="N588">
            <v>93800</v>
          </cell>
          <cell r="O588">
            <v>281.39999999999998</v>
          </cell>
          <cell r="P588"/>
          <cell r="Q588"/>
          <cell r="R588"/>
          <cell r="S588"/>
          <cell r="T588"/>
          <cell r="U588"/>
          <cell r="V588"/>
          <cell r="W588"/>
          <cell r="X588"/>
          <cell r="Y588"/>
          <cell r="Z588"/>
          <cell r="AA588"/>
          <cell r="AB588"/>
          <cell r="AC588"/>
          <cell r="AD588"/>
          <cell r="AE588"/>
          <cell r="AF588"/>
          <cell r="AG588"/>
          <cell r="AH588"/>
          <cell r="AI588"/>
          <cell r="AJ588"/>
          <cell r="AK588"/>
          <cell r="AL588"/>
          <cell r="AM588"/>
          <cell r="AN588"/>
          <cell r="AO588"/>
          <cell r="AP588"/>
          <cell r="AQ588"/>
        </row>
        <row r="589">
          <cell r="A589"/>
          <cell r="B589"/>
          <cell r="C589" t="str">
            <v>E041245</v>
          </cell>
          <cell r="D589" t="str">
            <v>Լայնակ  L=2.25 մ Ø160մմ, 0.049 մ3</v>
          </cell>
          <cell r="E589"/>
          <cell r="F589"/>
          <cell r="G589"/>
          <cell r="H589" t="str">
            <v>հատ</v>
          </cell>
          <cell r="I589"/>
          <cell r="J589"/>
          <cell r="K589"/>
          <cell r="L589">
            <v>6</v>
          </cell>
          <cell r="M589">
            <v>65</v>
          </cell>
          <cell r="N589">
            <v>65000</v>
          </cell>
          <cell r="O589">
            <v>390</v>
          </cell>
          <cell r="P589"/>
          <cell r="Q589"/>
          <cell r="R589"/>
          <cell r="S589"/>
          <cell r="T589"/>
          <cell r="U589"/>
          <cell r="V589"/>
          <cell r="W589"/>
          <cell r="X589"/>
          <cell r="Y589"/>
          <cell r="Z589"/>
          <cell r="AA589"/>
          <cell r="AB589"/>
          <cell r="AC589"/>
          <cell r="AD589"/>
          <cell r="AE589"/>
          <cell r="AF589"/>
          <cell r="AG589"/>
          <cell r="AH589"/>
          <cell r="AI589"/>
          <cell r="AJ589"/>
          <cell r="AK589"/>
          <cell r="AL589"/>
          <cell r="AM589"/>
          <cell r="AN589"/>
          <cell r="AO589"/>
          <cell r="AP589"/>
          <cell r="AQ589"/>
        </row>
        <row r="590">
          <cell r="A590"/>
          <cell r="B590"/>
          <cell r="C590" t="str">
            <v>E041145</v>
          </cell>
          <cell r="D590" t="str">
            <v>Պարզունակ  (երկաթ-բետոնյա) Р1-Ж (Ригел)</v>
          </cell>
          <cell r="E590"/>
          <cell r="F590"/>
          <cell r="G590"/>
          <cell r="H590" t="str">
            <v>հատ</v>
          </cell>
          <cell r="I590"/>
          <cell r="J590"/>
          <cell r="K590"/>
          <cell r="L590">
            <v>44</v>
          </cell>
          <cell r="M590">
            <v>2.5</v>
          </cell>
          <cell r="N590">
            <v>2500</v>
          </cell>
          <cell r="O590">
            <v>110</v>
          </cell>
          <cell r="P590"/>
          <cell r="Q590"/>
          <cell r="R590"/>
          <cell r="S590"/>
          <cell r="T590"/>
          <cell r="U590"/>
          <cell r="V590"/>
          <cell r="W590"/>
          <cell r="X590"/>
          <cell r="Y590"/>
          <cell r="Z590"/>
          <cell r="AA590"/>
          <cell r="AB590"/>
          <cell r="AC590"/>
          <cell r="AD590"/>
          <cell r="AE590"/>
          <cell r="AF590"/>
          <cell r="AG590"/>
          <cell r="AH590"/>
          <cell r="AI590"/>
          <cell r="AJ590"/>
          <cell r="AK590"/>
          <cell r="AL590"/>
          <cell r="AM590"/>
          <cell r="AN590"/>
          <cell r="AO590"/>
          <cell r="AP590"/>
          <cell r="AQ590"/>
        </row>
        <row r="591">
          <cell r="A591"/>
          <cell r="B591"/>
          <cell r="C591" t="str">
            <v>E041153</v>
          </cell>
          <cell r="D591" t="str">
            <v>Շանթարգել ՏՍ-5</v>
          </cell>
          <cell r="E591"/>
          <cell r="F591"/>
          <cell r="G591"/>
          <cell r="H591" t="str">
            <v>հատ</v>
          </cell>
          <cell r="I591"/>
          <cell r="J591"/>
          <cell r="K591"/>
          <cell r="L591">
            <v>2</v>
          </cell>
          <cell r="M591">
            <v>22</v>
          </cell>
          <cell r="N591">
            <v>22000</v>
          </cell>
          <cell r="O591">
            <v>44</v>
          </cell>
          <cell r="P591"/>
          <cell r="Q591"/>
          <cell r="R591"/>
          <cell r="S591"/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/>
          <cell r="AG591"/>
          <cell r="AH591"/>
          <cell r="AI591"/>
          <cell r="AJ591"/>
          <cell r="AK591"/>
          <cell r="AL591"/>
          <cell r="AM591"/>
          <cell r="AN591"/>
          <cell r="AO591"/>
          <cell r="AP591"/>
          <cell r="AQ591"/>
        </row>
        <row r="592">
          <cell r="A592"/>
          <cell r="B592"/>
          <cell r="C592" t="str">
            <v>E160475</v>
          </cell>
          <cell r="D592" t="str">
            <v>Հաղորդադողային պահանգ РШТ-120x10  (Շինաների մեկուսացման համար)</v>
          </cell>
          <cell r="E592"/>
          <cell r="F592"/>
          <cell r="G592"/>
          <cell r="H592" t="str">
            <v>հատ</v>
          </cell>
          <cell r="I592"/>
          <cell r="J592"/>
          <cell r="K592"/>
          <cell r="L592">
            <v>63</v>
          </cell>
          <cell r="M592">
            <v>1.4</v>
          </cell>
          <cell r="N592">
            <v>1400</v>
          </cell>
          <cell r="O592">
            <v>88.199999999999989</v>
          </cell>
          <cell r="P592"/>
          <cell r="Q592"/>
          <cell r="R592"/>
          <cell r="S592"/>
          <cell r="T592"/>
          <cell r="U592"/>
          <cell r="V592"/>
          <cell r="W592"/>
          <cell r="X592"/>
          <cell r="Y592"/>
          <cell r="Z592"/>
          <cell r="AA592"/>
          <cell r="AB592"/>
          <cell r="AC592"/>
          <cell r="AD592"/>
          <cell r="AE592"/>
          <cell r="AF592"/>
          <cell r="AG592"/>
          <cell r="AH592"/>
          <cell r="AI592"/>
          <cell r="AJ592"/>
          <cell r="AK592"/>
          <cell r="AL592"/>
          <cell r="AM592"/>
          <cell r="AN592"/>
          <cell r="AO592"/>
          <cell r="AP592"/>
          <cell r="AQ592"/>
        </row>
        <row r="593">
          <cell r="A593"/>
          <cell r="B593"/>
          <cell r="C593" t="str">
            <v>E170272</v>
          </cell>
          <cell r="D593" t="str">
            <v>Բռնցքային փոխարկիչ ПКП25-44-27У2</v>
          </cell>
          <cell r="E593"/>
          <cell r="F593"/>
          <cell r="G593"/>
          <cell r="H593" t="str">
            <v>հատ</v>
          </cell>
          <cell r="I593"/>
          <cell r="J593"/>
          <cell r="K593"/>
          <cell r="L593">
            <v>21</v>
          </cell>
          <cell r="M593">
            <v>5.7894700000000006</v>
          </cell>
          <cell r="N593">
            <v>5789.47</v>
          </cell>
          <cell r="O593">
            <v>121.57887000000001</v>
          </cell>
          <cell r="P593"/>
          <cell r="Q593"/>
          <cell r="R593"/>
          <cell r="S593"/>
          <cell r="T593"/>
          <cell r="U593"/>
          <cell r="V593"/>
          <cell r="W593"/>
          <cell r="X593"/>
          <cell r="Y593"/>
          <cell r="Z593"/>
          <cell r="AA593"/>
          <cell r="AB593"/>
          <cell r="AC593"/>
          <cell r="AD593"/>
          <cell r="AE593"/>
          <cell r="AF593"/>
          <cell r="AG593"/>
          <cell r="AH593"/>
          <cell r="AI593"/>
          <cell r="AJ593"/>
          <cell r="AK593"/>
          <cell r="AL593"/>
          <cell r="AM593"/>
          <cell r="AN593"/>
          <cell r="AO593"/>
          <cell r="AP593"/>
          <cell r="AQ593" t="str">
            <v xml:space="preserve"> </v>
          </cell>
        </row>
        <row r="594">
          <cell r="A594"/>
          <cell r="B594"/>
          <cell r="C594" t="str">
            <v>E210110</v>
          </cell>
          <cell r="D594" t="str">
            <v>Մագնիսական թողարկիչ ՊՄԼ  1100</v>
          </cell>
          <cell r="E594"/>
          <cell r="F594"/>
          <cell r="G594"/>
          <cell r="H594" t="str">
            <v>հատ</v>
          </cell>
          <cell r="I594"/>
          <cell r="J594"/>
          <cell r="K594"/>
          <cell r="L594">
            <v>4</v>
          </cell>
          <cell r="M594">
            <v>4.71143</v>
          </cell>
          <cell r="N594">
            <v>4711.43</v>
          </cell>
          <cell r="O594">
            <v>18.84572</v>
          </cell>
          <cell r="P594"/>
          <cell r="Q594"/>
          <cell r="R594"/>
          <cell r="S594"/>
          <cell r="T594"/>
          <cell r="U594"/>
          <cell r="V594"/>
          <cell r="W594"/>
          <cell r="X594"/>
          <cell r="Y594"/>
          <cell r="Z594"/>
          <cell r="AA594"/>
          <cell r="AB594"/>
          <cell r="AC594"/>
          <cell r="AD594"/>
          <cell r="AE594"/>
          <cell r="AF594"/>
          <cell r="AG594"/>
          <cell r="AH594"/>
          <cell r="AI594"/>
          <cell r="AJ594"/>
          <cell r="AK594"/>
          <cell r="AL594"/>
          <cell r="AM594"/>
          <cell r="AN594"/>
          <cell r="AO594"/>
          <cell r="AP594"/>
          <cell r="AQ594" t="str">
            <v xml:space="preserve"> </v>
          </cell>
        </row>
        <row r="595">
          <cell r="A595"/>
          <cell r="B595"/>
          <cell r="C595" t="str">
            <v>E210250</v>
          </cell>
          <cell r="D595" t="str">
            <v>Կոնտակտոր ԿՏ, 100Ա</v>
          </cell>
          <cell r="E595"/>
          <cell r="F595"/>
          <cell r="G595"/>
          <cell r="H595" t="str">
            <v>հատ</v>
          </cell>
          <cell r="I595"/>
          <cell r="J595"/>
          <cell r="K595"/>
          <cell r="L595">
            <v>17</v>
          </cell>
          <cell r="M595">
            <v>60</v>
          </cell>
          <cell r="N595">
            <v>60000</v>
          </cell>
          <cell r="O595">
            <v>1020</v>
          </cell>
          <cell r="P595"/>
          <cell r="Q595"/>
          <cell r="R595"/>
          <cell r="S595"/>
          <cell r="T595"/>
          <cell r="U595"/>
          <cell r="V595"/>
          <cell r="W595"/>
          <cell r="X595"/>
          <cell r="Y595"/>
          <cell r="Z595"/>
          <cell r="AA595"/>
          <cell r="AB595"/>
          <cell r="AC595"/>
          <cell r="AD595"/>
          <cell r="AE595"/>
          <cell r="AF595"/>
          <cell r="AG595"/>
          <cell r="AH595"/>
          <cell r="AI595"/>
          <cell r="AJ595"/>
          <cell r="AK595"/>
          <cell r="AL595"/>
          <cell r="AM595"/>
          <cell r="AN595"/>
          <cell r="AO595"/>
          <cell r="AP595"/>
          <cell r="AQ595" t="str">
            <v xml:space="preserve"> </v>
          </cell>
        </row>
        <row r="596">
          <cell r="A596"/>
          <cell r="B596"/>
          <cell r="C596" t="str">
            <v>E243200</v>
          </cell>
          <cell r="D596" t="str">
            <v>Սեղմակ VS 70-PA</v>
          </cell>
          <cell r="E596"/>
          <cell r="F596"/>
          <cell r="G596"/>
          <cell r="H596" t="str">
            <v>հատ</v>
          </cell>
          <cell r="I596"/>
          <cell r="J596"/>
          <cell r="K596"/>
          <cell r="L596">
            <v>547</v>
          </cell>
          <cell r="M596">
            <v>4.03</v>
          </cell>
          <cell r="N596">
            <v>4030</v>
          </cell>
          <cell r="O596">
            <v>2204.4100000000003</v>
          </cell>
          <cell r="P596"/>
          <cell r="Q596"/>
          <cell r="R596"/>
          <cell r="S596"/>
          <cell r="T596"/>
          <cell r="U596"/>
          <cell r="V596"/>
          <cell r="W596"/>
          <cell r="X596"/>
          <cell r="Y596"/>
          <cell r="Z596"/>
          <cell r="AA596"/>
          <cell r="AB596"/>
          <cell r="AC596"/>
          <cell r="AD596"/>
          <cell r="AE596"/>
          <cell r="AF596"/>
          <cell r="AG596"/>
          <cell r="AH596"/>
          <cell r="AI596"/>
          <cell r="AJ596"/>
          <cell r="AK596"/>
          <cell r="AL596"/>
          <cell r="AM596"/>
          <cell r="AN596"/>
          <cell r="AO596"/>
          <cell r="AP596"/>
          <cell r="AQ596" t="str">
            <v xml:space="preserve"> </v>
          </cell>
        </row>
        <row r="597">
          <cell r="A597"/>
          <cell r="B597"/>
          <cell r="C597" t="str">
            <v>E260060</v>
          </cell>
          <cell r="D597" t="str">
            <v>Հոլոգրաֆիկ կնիք</v>
          </cell>
          <cell r="E597"/>
          <cell r="F597"/>
          <cell r="G597"/>
          <cell r="H597" t="str">
            <v>հատ</v>
          </cell>
          <cell r="I597"/>
          <cell r="J597"/>
          <cell r="K597"/>
          <cell r="L597">
            <v>244854</v>
          </cell>
          <cell r="M597">
            <v>0.03</v>
          </cell>
          <cell r="N597">
            <v>30</v>
          </cell>
          <cell r="O597">
            <v>7345.62</v>
          </cell>
          <cell r="P597"/>
          <cell r="Q597"/>
          <cell r="R597"/>
          <cell r="S597"/>
          <cell r="T597"/>
          <cell r="U597"/>
          <cell r="V597"/>
          <cell r="W597"/>
          <cell r="X597"/>
          <cell r="Y597"/>
          <cell r="Z597"/>
          <cell r="AA597"/>
          <cell r="AB597"/>
          <cell r="AC597"/>
          <cell r="AD597"/>
          <cell r="AE597"/>
          <cell r="AF597"/>
          <cell r="AG597"/>
          <cell r="AH597"/>
          <cell r="AI597"/>
          <cell r="AJ597"/>
          <cell r="AK597"/>
          <cell r="AL597"/>
          <cell r="AM597"/>
          <cell r="AN597"/>
          <cell r="AO597"/>
          <cell r="AP597"/>
          <cell r="AQ597" t="str">
            <v xml:space="preserve"> </v>
          </cell>
        </row>
        <row r="598">
          <cell r="A598"/>
          <cell r="B598"/>
          <cell r="C598" t="str">
            <v>E260089</v>
          </cell>
          <cell r="D598" t="str">
            <v>Сальник 38мм</v>
          </cell>
          <cell r="E598"/>
          <cell r="F598"/>
          <cell r="G598"/>
          <cell r="H598" t="str">
            <v>հատ</v>
          </cell>
          <cell r="I598"/>
          <cell r="J598"/>
          <cell r="K598"/>
          <cell r="L598">
            <v>1385</v>
          </cell>
          <cell r="M598">
            <v>0.15062</v>
          </cell>
          <cell r="N598">
            <v>150.62</v>
          </cell>
          <cell r="O598">
            <v>208.6087</v>
          </cell>
          <cell r="P598"/>
          <cell r="Q598"/>
          <cell r="R598"/>
          <cell r="S598"/>
          <cell r="T598"/>
          <cell r="U598"/>
          <cell r="V598"/>
          <cell r="W598"/>
          <cell r="X598"/>
          <cell r="Y598"/>
          <cell r="Z598"/>
          <cell r="AA598"/>
          <cell r="AB598"/>
          <cell r="AC598"/>
          <cell r="AD598"/>
          <cell r="AE598"/>
          <cell r="AF598"/>
          <cell r="AG598"/>
          <cell r="AH598"/>
          <cell r="AI598"/>
          <cell r="AJ598"/>
          <cell r="AK598"/>
          <cell r="AL598"/>
          <cell r="AM598"/>
          <cell r="AN598"/>
          <cell r="AO598"/>
          <cell r="AP598"/>
          <cell r="AQ598" t="str">
            <v xml:space="preserve"> </v>
          </cell>
        </row>
        <row r="599">
          <cell r="A599"/>
          <cell r="B599"/>
          <cell r="C599" t="str">
            <v>E300021</v>
          </cell>
          <cell r="D599" t="str">
            <v>Վոլտմետր վահանային</v>
          </cell>
          <cell r="E599"/>
          <cell r="F599"/>
          <cell r="G599"/>
          <cell r="H599" t="str">
            <v>հատ</v>
          </cell>
          <cell r="I599"/>
          <cell r="J599"/>
          <cell r="K599"/>
          <cell r="L599">
            <v>17</v>
          </cell>
          <cell r="M599">
            <v>12</v>
          </cell>
          <cell r="N599">
            <v>12000</v>
          </cell>
          <cell r="O599">
            <v>204</v>
          </cell>
          <cell r="P599"/>
          <cell r="Q599"/>
          <cell r="R599"/>
          <cell r="S599"/>
          <cell r="T599"/>
          <cell r="U599"/>
          <cell r="V599"/>
          <cell r="W599"/>
          <cell r="X599"/>
          <cell r="Y599"/>
          <cell r="Z599"/>
          <cell r="AA599"/>
          <cell r="AB599"/>
          <cell r="AC599"/>
          <cell r="AD599"/>
          <cell r="AE599"/>
          <cell r="AF599"/>
          <cell r="AG599"/>
          <cell r="AH599"/>
          <cell r="AI599"/>
          <cell r="AJ599"/>
          <cell r="AK599"/>
          <cell r="AL599"/>
          <cell r="AM599"/>
          <cell r="AN599"/>
          <cell r="AO599"/>
          <cell r="AP599"/>
          <cell r="AQ599" t="str">
            <v xml:space="preserve"> </v>
          </cell>
        </row>
        <row r="600">
          <cell r="A600"/>
          <cell r="B600"/>
          <cell r="C600" t="str">
            <v>E330367</v>
          </cell>
          <cell r="D600" t="str">
            <v>Թռչնապաշտպան էկրան ПЗУ-ЭПЗ</v>
          </cell>
          <cell r="E600"/>
          <cell r="F600"/>
          <cell r="G600"/>
          <cell r="H600" t="str">
            <v>հատ</v>
          </cell>
          <cell r="I600"/>
          <cell r="J600"/>
          <cell r="K600"/>
          <cell r="L600">
            <v>100</v>
          </cell>
          <cell r="M600">
            <v>10</v>
          </cell>
          <cell r="N600">
            <v>10900</v>
          </cell>
          <cell r="O600">
            <v>1000</v>
          </cell>
          <cell r="P600"/>
          <cell r="Q600"/>
          <cell r="R600"/>
          <cell r="S600"/>
          <cell r="T600"/>
          <cell r="U600"/>
          <cell r="V600"/>
          <cell r="W600"/>
          <cell r="X600"/>
          <cell r="Y600"/>
          <cell r="Z600"/>
          <cell r="AA600"/>
          <cell r="AB600"/>
          <cell r="AC600"/>
          <cell r="AD600"/>
          <cell r="AE600"/>
          <cell r="AF600"/>
          <cell r="AG600"/>
          <cell r="AH600"/>
          <cell r="AI600"/>
          <cell r="AJ600"/>
          <cell r="AK600"/>
          <cell r="AL600"/>
          <cell r="AM600"/>
          <cell r="AN600"/>
          <cell r="AO600"/>
          <cell r="AP600"/>
          <cell r="AQ600"/>
        </row>
        <row r="601">
          <cell r="A601"/>
          <cell r="B601"/>
          <cell r="C601" t="str">
            <v>E271672</v>
          </cell>
          <cell r="D601" t="str">
            <v>Ցանցային կապի տերմինատոր</v>
          </cell>
          <cell r="E601"/>
          <cell r="F601"/>
          <cell r="G601"/>
          <cell r="H601" t="str">
            <v>հատ</v>
          </cell>
          <cell r="I601"/>
          <cell r="J601"/>
          <cell r="K601"/>
          <cell r="L601">
            <v>40</v>
          </cell>
          <cell r="M601">
            <v>5</v>
          </cell>
          <cell r="N601">
            <v>5100</v>
          </cell>
          <cell r="O601">
            <v>200</v>
          </cell>
          <cell r="P601"/>
          <cell r="Q601"/>
          <cell r="R601"/>
          <cell r="S601"/>
          <cell r="T601"/>
          <cell r="U601"/>
          <cell r="V601"/>
          <cell r="W601"/>
          <cell r="X601"/>
          <cell r="Y601"/>
          <cell r="Z601"/>
          <cell r="AA601"/>
          <cell r="AB601"/>
          <cell r="AC601"/>
          <cell r="AD601"/>
          <cell r="AE601"/>
          <cell r="AF601"/>
          <cell r="AG601"/>
          <cell r="AH601"/>
          <cell r="AI601"/>
          <cell r="AJ601"/>
          <cell r="AK601"/>
          <cell r="AL601"/>
          <cell r="AM601"/>
          <cell r="AN601"/>
          <cell r="AO601"/>
          <cell r="AP601"/>
          <cell r="AQ601"/>
        </row>
        <row r="602">
          <cell r="A602"/>
          <cell r="B602"/>
          <cell r="C602" t="str">
            <v>P02210029</v>
          </cell>
          <cell r="D602" t="str">
            <v>Կտրիչ C-27E</v>
          </cell>
          <cell r="E602"/>
          <cell r="F602"/>
          <cell r="G602"/>
          <cell r="H602" t="str">
            <v>հատ</v>
          </cell>
          <cell r="I602"/>
          <cell r="J602"/>
          <cell r="K602"/>
          <cell r="L602">
            <v>44</v>
          </cell>
          <cell r="M602">
            <v>2</v>
          </cell>
          <cell r="N602">
            <v>2300</v>
          </cell>
          <cell r="O602">
            <v>88</v>
          </cell>
          <cell r="P602"/>
          <cell r="Q602"/>
          <cell r="R602"/>
          <cell r="S602"/>
          <cell r="T602"/>
          <cell r="U602"/>
          <cell r="V602"/>
          <cell r="W602"/>
          <cell r="X602"/>
          <cell r="Y602"/>
          <cell r="Z602"/>
          <cell r="AA602"/>
          <cell r="AB602"/>
          <cell r="AC602"/>
          <cell r="AD602"/>
          <cell r="AE602"/>
          <cell r="AF602"/>
          <cell r="AG602"/>
          <cell r="AH602"/>
          <cell r="AI602"/>
          <cell r="AJ602"/>
          <cell r="AK602"/>
          <cell r="AL602"/>
          <cell r="AM602"/>
          <cell r="AN602"/>
          <cell r="AO602"/>
          <cell r="AP602"/>
          <cell r="AQ602"/>
        </row>
        <row r="603">
          <cell r="A603"/>
          <cell r="B603"/>
          <cell r="C603" t="str">
            <v>E271463</v>
          </cell>
          <cell r="D603" t="str">
            <v>ՌՊԱ միկրոպրոցեսորային սարքվածք АГАТ-100</v>
          </cell>
          <cell r="E603"/>
          <cell r="F603"/>
          <cell r="G603"/>
          <cell r="H603" t="str">
            <v>հատ</v>
          </cell>
          <cell r="I603"/>
          <cell r="J603"/>
          <cell r="K603"/>
          <cell r="L603">
            <v>5</v>
          </cell>
          <cell r="M603">
            <v>379</v>
          </cell>
          <cell r="N603">
            <v>379000</v>
          </cell>
          <cell r="O603">
            <v>1895</v>
          </cell>
          <cell r="P603"/>
          <cell r="Q603"/>
          <cell r="R603"/>
          <cell r="S603"/>
          <cell r="T603"/>
          <cell r="U603"/>
          <cell r="V603"/>
          <cell r="W603"/>
          <cell r="X603"/>
          <cell r="Y603"/>
          <cell r="Z603"/>
          <cell r="AA603"/>
          <cell r="AB603"/>
          <cell r="AC603"/>
          <cell r="AD603"/>
          <cell r="AE603"/>
          <cell r="AF603"/>
          <cell r="AG603"/>
          <cell r="AH603"/>
          <cell r="AI603"/>
          <cell r="AJ603"/>
          <cell r="AK603"/>
          <cell r="AL603"/>
          <cell r="AM603"/>
          <cell r="AN603"/>
          <cell r="AO603"/>
          <cell r="AP603"/>
          <cell r="AQ603"/>
        </row>
        <row r="604">
          <cell r="A604"/>
          <cell r="B604"/>
          <cell r="C604" t="str">
            <v>E300030</v>
          </cell>
          <cell r="D604" t="str">
            <v>Վատմետր</v>
          </cell>
          <cell r="E604"/>
          <cell r="F604"/>
          <cell r="G604"/>
          <cell r="H604" t="str">
            <v>հատ</v>
          </cell>
          <cell r="I604"/>
          <cell r="J604"/>
          <cell r="K604"/>
          <cell r="L604">
            <v>4</v>
          </cell>
          <cell r="M604">
            <v>140</v>
          </cell>
          <cell r="N604">
            <v>140000</v>
          </cell>
          <cell r="O604">
            <v>560</v>
          </cell>
          <cell r="P604"/>
          <cell r="Q604"/>
          <cell r="R604"/>
          <cell r="S604"/>
          <cell r="T604"/>
          <cell r="U604"/>
          <cell r="V604"/>
          <cell r="W604"/>
          <cell r="X604"/>
          <cell r="Y604"/>
          <cell r="Z604"/>
          <cell r="AA604"/>
          <cell r="AB604"/>
          <cell r="AC604"/>
          <cell r="AD604"/>
          <cell r="AE604"/>
          <cell r="AF604"/>
          <cell r="AG604"/>
          <cell r="AH604"/>
          <cell r="AI604"/>
          <cell r="AJ604"/>
          <cell r="AK604"/>
          <cell r="AL604"/>
          <cell r="AM604"/>
          <cell r="AN604"/>
          <cell r="AO604"/>
          <cell r="AP604"/>
          <cell r="AQ604"/>
        </row>
        <row r="605">
          <cell r="A605"/>
          <cell r="B605"/>
          <cell r="C605" t="str">
            <v>P02210015</v>
          </cell>
          <cell r="D605" t="str">
            <v>Հորատող գլխիկ Ф-360 մմ</v>
          </cell>
          <cell r="E605"/>
          <cell r="F605"/>
          <cell r="G605"/>
          <cell r="H605" t="str">
            <v>հատ</v>
          </cell>
          <cell r="I605"/>
          <cell r="J605"/>
          <cell r="K605"/>
          <cell r="L605">
            <v>3</v>
          </cell>
          <cell r="M605">
            <v>199</v>
          </cell>
          <cell r="N605">
            <v>199500</v>
          </cell>
          <cell r="O605">
            <v>597</v>
          </cell>
          <cell r="P605"/>
          <cell r="Q605"/>
          <cell r="R605"/>
          <cell r="S605"/>
          <cell r="T605"/>
          <cell r="U605"/>
          <cell r="V605"/>
          <cell r="W605"/>
          <cell r="X605"/>
          <cell r="Y605"/>
          <cell r="Z605"/>
          <cell r="AA605"/>
          <cell r="AB605"/>
          <cell r="AC605"/>
          <cell r="AD605"/>
          <cell r="AE605"/>
          <cell r="AF605"/>
          <cell r="AG605"/>
          <cell r="AH605"/>
          <cell r="AI605"/>
          <cell r="AJ605"/>
          <cell r="AK605"/>
          <cell r="AL605"/>
          <cell r="AM605"/>
          <cell r="AN605"/>
          <cell r="AO605"/>
          <cell r="AP605"/>
          <cell r="AQ605"/>
        </row>
        <row r="606">
          <cell r="A606"/>
          <cell r="B606"/>
          <cell r="C606" t="str">
            <v>E300070</v>
          </cell>
          <cell r="D606" t="str">
            <v>Ջերմության տվիչ</v>
          </cell>
          <cell r="E606"/>
          <cell r="F606"/>
          <cell r="G606"/>
          <cell r="H606" t="str">
            <v>հատ</v>
          </cell>
          <cell r="I606"/>
          <cell r="J606"/>
          <cell r="K606"/>
          <cell r="L606">
            <v>45</v>
          </cell>
          <cell r="M606">
            <v>66</v>
          </cell>
          <cell r="N606">
            <v>66000</v>
          </cell>
          <cell r="O606">
            <v>2970</v>
          </cell>
          <cell r="P606"/>
          <cell r="Q606"/>
          <cell r="R606"/>
          <cell r="S606"/>
          <cell r="T606"/>
          <cell r="U606"/>
          <cell r="V606"/>
          <cell r="W606"/>
          <cell r="X606"/>
          <cell r="Y606"/>
          <cell r="Z606"/>
          <cell r="AA606"/>
          <cell r="AB606"/>
          <cell r="AC606"/>
          <cell r="AD606"/>
          <cell r="AE606"/>
          <cell r="AF606"/>
          <cell r="AG606"/>
          <cell r="AH606"/>
          <cell r="AI606"/>
          <cell r="AJ606"/>
          <cell r="AK606"/>
          <cell r="AL606"/>
          <cell r="AM606"/>
          <cell r="AN606"/>
          <cell r="AO606"/>
          <cell r="AP606"/>
          <cell r="AQ606"/>
        </row>
        <row r="607">
          <cell r="A607"/>
          <cell r="B607"/>
          <cell r="C607" t="str">
            <v>P08050264</v>
          </cell>
          <cell r="D607" t="str">
            <v>Թիթեղ-Պողպատե, 5,0 մմ</v>
          </cell>
          <cell r="E607"/>
          <cell r="F607"/>
          <cell r="G607"/>
          <cell r="H607" t="str">
            <v>քմ</v>
          </cell>
          <cell r="I607"/>
          <cell r="J607"/>
          <cell r="K607"/>
          <cell r="L607">
            <v>90</v>
          </cell>
          <cell r="M607">
            <v>16</v>
          </cell>
          <cell r="N607">
            <v>1668</v>
          </cell>
          <cell r="O607">
            <v>1440</v>
          </cell>
          <cell r="P607"/>
          <cell r="Q607"/>
          <cell r="R607"/>
          <cell r="S607"/>
          <cell r="T607"/>
          <cell r="U607"/>
          <cell r="V607"/>
          <cell r="W607"/>
          <cell r="X607"/>
          <cell r="Y607"/>
          <cell r="Z607"/>
          <cell r="AA607"/>
          <cell r="AB607"/>
          <cell r="AC607"/>
          <cell r="AD607"/>
          <cell r="AE607"/>
          <cell r="AF607"/>
          <cell r="AG607"/>
          <cell r="AH607"/>
          <cell r="AI607"/>
          <cell r="AJ607"/>
          <cell r="AK607"/>
          <cell r="AL607"/>
          <cell r="AM607"/>
          <cell r="AN607"/>
          <cell r="AO607"/>
          <cell r="AP607"/>
          <cell r="AQ607"/>
        </row>
        <row r="608">
          <cell r="A608"/>
          <cell r="B608"/>
          <cell r="C608" t="str">
            <v>E320040</v>
          </cell>
          <cell r="D608" t="str">
            <v>Պողպատյա մետաղալար /m/</v>
          </cell>
          <cell r="E608"/>
          <cell r="F608"/>
          <cell r="G608"/>
          <cell r="H608" t="str">
            <v>մ</v>
          </cell>
          <cell r="I608"/>
          <cell r="J608"/>
          <cell r="K608"/>
          <cell r="L608">
            <v>36007</v>
          </cell>
          <cell r="M608">
            <v>1.2E-2</v>
          </cell>
          <cell r="N608">
            <v>12</v>
          </cell>
          <cell r="O608">
            <v>432.084</v>
          </cell>
          <cell r="P608"/>
          <cell r="Q608"/>
          <cell r="R608"/>
          <cell r="S608"/>
          <cell r="T608"/>
          <cell r="U608"/>
          <cell r="V608"/>
          <cell r="W608"/>
          <cell r="X608"/>
          <cell r="Y608"/>
          <cell r="Z608"/>
          <cell r="AA608"/>
          <cell r="AB608"/>
          <cell r="AC608"/>
          <cell r="AD608"/>
          <cell r="AE608"/>
          <cell r="AF608"/>
          <cell r="AG608"/>
          <cell r="AH608"/>
          <cell r="AI608"/>
          <cell r="AJ608"/>
          <cell r="AK608"/>
          <cell r="AL608"/>
          <cell r="AM608"/>
          <cell r="AN608"/>
          <cell r="AO608"/>
          <cell r="AP608"/>
          <cell r="AQ608"/>
        </row>
        <row r="609">
          <cell r="A609"/>
          <cell r="B609"/>
          <cell r="C609" t="str">
            <v>E320221</v>
          </cell>
          <cell r="D609" t="str">
            <v>3H-24 հավաք.սխեմա</v>
          </cell>
          <cell r="E609"/>
          <cell r="F609"/>
          <cell r="G609"/>
          <cell r="H609" t="str">
            <v>հատ</v>
          </cell>
          <cell r="I609"/>
          <cell r="J609"/>
          <cell r="K609"/>
          <cell r="L609">
            <v>3035</v>
          </cell>
          <cell r="M609">
            <v>1.5</v>
          </cell>
          <cell r="N609">
            <v>1500</v>
          </cell>
          <cell r="O609">
            <v>4552.5</v>
          </cell>
          <cell r="P609"/>
          <cell r="Q609"/>
          <cell r="R609"/>
          <cell r="S609"/>
          <cell r="T609"/>
          <cell r="U609"/>
          <cell r="V609"/>
          <cell r="W609"/>
          <cell r="X609"/>
          <cell r="Y609"/>
          <cell r="Z609"/>
          <cell r="AA609"/>
          <cell r="AB609"/>
          <cell r="AC609"/>
          <cell r="AD609"/>
          <cell r="AE609"/>
          <cell r="AF609"/>
          <cell r="AG609"/>
          <cell r="AH609"/>
          <cell r="AI609"/>
          <cell r="AJ609"/>
          <cell r="AK609"/>
          <cell r="AL609"/>
          <cell r="AM609"/>
          <cell r="AN609"/>
          <cell r="AO609"/>
          <cell r="AP609"/>
          <cell r="AQ609"/>
        </row>
        <row r="610">
          <cell r="A610"/>
          <cell r="B610"/>
          <cell r="C610" t="str">
            <v>E330018</v>
          </cell>
          <cell r="D610" t="str">
            <v>Ազդանշանային ժապավեն 1*150</v>
          </cell>
          <cell r="E610"/>
          <cell r="F610"/>
          <cell r="G610"/>
          <cell r="H610" t="str">
            <v>մ</v>
          </cell>
          <cell r="I610"/>
          <cell r="J610"/>
          <cell r="K610"/>
          <cell r="L610">
            <v>14570</v>
          </cell>
          <cell r="M610">
            <v>7.1600000000000006E-3</v>
          </cell>
          <cell r="N610">
            <v>7.16</v>
          </cell>
          <cell r="O610">
            <v>104.3212</v>
          </cell>
          <cell r="P610"/>
          <cell r="Q610"/>
          <cell r="R610"/>
          <cell r="S610"/>
          <cell r="T610"/>
          <cell r="U610"/>
          <cell r="V610"/>
          <cell r="W610"/>
          <cell r="X610"/>
          <cell r="Y610"/>
          <cell r="Z610"/>
          <cell r="AA610"/>
          <cell r="AB610"/>
          <cell r="AC610"/>
          <cell r="AD610"/>
          <cell r="AE610"/>
          <cell r="AF610"/>
          <cell r="AG610"/>
          <cell r="AH610"/>
          <cell r="AI610"/>
          <cell r="AJ610"/>
          <cell r="AK610"/>
          <cell r="AL610"/>
          <cell r="AM610"/>
          <cell r="AN610"/>
          <cell r="AO610"/>
          <cell r="AP610"/>
          <cell r="AQ610"/>
        </row>
        <row r="611">
          <cell r="A611"/>
          <cell r="B611"/>
          <cell r="C611" t="str">
            <v>E340011</v>
          </cell>
          <cell r="D611" t="str">
            <v>Հավաքովի ե/բ սալ Սլ-1 (500x900x80)</v>
          </cell>
          <cell r="E611"/>
          <cell r="F611"/>
          <cell r="G611"/>
          <cell r="H611" t="str">
            <v>հատ</v>
          </cell>
          <cell r="I611"/>
          <cell r="J611"/>
          <cell r="K611"/>
          <cell r="L611">
            <v>30</v>
          </cell>
          <cell r="M611">
            <v>7.2</v>
          </cell>
          <cell r="N611">
            <v>7200</v>
          </cell>
          <cell r="O611">
            <v>216</v>
          </cell>
          <cell r="P611"/>
          <cell r="Q611"/>
          <cell r="R611"/>
          <cell r="S611"/>
          <cell r="T611"/>
          <cell r="U611"/>
          <cell r="V611"/>
          <cell r="W611"/>
          <cell r="X611"/>
          <cell r="Y611"/>
          <cell r="Z611"/>
          <cell r="AA611"/>
          <cell r="AB611"/>
          <cell r="AC611"/>
          <cell r="AD611"/>
          <cell r="AE611"/>
          <cell r="AF611"/>
          <cell r="AG611"/>
          <cell r="AH611"/>
          <cell r="AI611"/>
          <cell r="AJ611"/>
          <cell r="AK611"/>
          <cell r="AL611"/>
          <cell r="AM611"/>
          <cell r="AN611"/>
          <cell r="AO611"/>
          <cell r="AP611"/>
          <cell r="AQ611"/>
        </row>
        <row r="612">
          <cell r="A612"/>
          <cell r="B612"/>
          <cell r="C612" t="str">
            <v>E340125</v>
          </cell>
          <cell r="D612" t="str">
            <v>Երկաթբետոնյա բլոկ ԴԲԼ 4000*560*250</v>
          </cell>
          <cell r="E612"/>
          <cell r="F612"/>
          <cell r="G612"/>
          <cell r="H612" t="str">
            <v>հատ</v>
          </cell>
          <cell r="I612"/>
          <cell r="J612"/>
          <cell r="K612"/>
          <cell r="L612">
            <v>12</v>
          </cell>
          <cell r="M612">
            <v>73</v>
          </cell>
          <cell r="N612">
            <v>73000</v>
          </cell>
          <cell r="O612">
            <v>876</v>
          </cell>
          <cell r="P612"/>
          <cell r="Q612"/>
          <cell r="R612"/>
          <cell r="S612"/>
          <cell r="T612"/>
          <cell r="U612"/>
          <cell r="V612"/>
          <cell r="W612"/>
          <cell r="X612"/>
          <cell r="Y612"/>
          <cell r="Z612"/>
          <cell r="AA612"/>
          <cell r="AB612"/>
          <cell r="AC612"/>
          <cell r="AD612"/>
          <cell r="AE612"/>
          <cell r="AF612"/>
          <cell r="AG612"/>
          <cell r="AH612"/>
          <cell r="AI612"/>
          <cell r="AJ612"/>
          <cell r="AK612"/>
          <cell r="AL612"/>
          <cell r="AM612"/>
          <cell r="AN612"/>
          <cell r="AO612"/>
          <cell r="AP612"/>
          <cell r="AQ612" t="str">
            <v xml:space="preserve"> </v>
          </cell>
        </row>
        <row r="613">
          <cell r="A613"/>
          <cell r="B613"/>
          <cell r="C613" t="str">
            <v>E360081</v>
          </cell>
          <cell r="D613" t="str">
            <v>Հեղյուս,մանեկ.տափօղակ</v>
          </cell>
          <cell r="E613"/>
          <cell r="F613"/>
          <cell r="G613"/>
          <cell r="H613" t="str">
            <v>կգ</v>
          </cell>
          <cell r="I613"/>
          <cell r="J613"/>
          <cell r="K613"/>
          <cell r="L613">
            <v>2782</v>
          </cell>
          <cell r="M613">
            <v>1.2711400000000002</v>
          </cell>
          <cell r="N613">
            <v>1271.1400000000001</v>
          </cell>
          <cell r="O613">
            <v>3536.3114800000003</v>
          </cell>
          <cell r="P613"/>
          <cell r="Q613"/>
          <cell r="R613"/>
          <cell r="S613"/>
          <cell r="T613"/>
          <cell r="U613"/>
          <cell r="V613"/>
          <cell r="W613"/>
          <cell r="X613"/>
          <cell r="Y613"/>
          <cell r="Z613"/>
          <cell r="AA613"/>
          <cell r="AB613"/>
          <cell r="AC613"/>
          <cell r="AD613"/>
          <cell r="AE613"/>
          <cell r="AF613"/>
          <cell r="AG613"/>
          <cell r="AH613"/>
          <cell r="AI613"/>
          <cell r="AJ613"/>
          <cell r="AK613"/>
          <cell r="AL613"/>
          <cell r="AM613"/>
          <cell r="AN613"/>
          <cell r="AO613"/>
          <cell r="AP613"/>
          <cell r="AQ613" t="str">
            <v xml:space="preserve"> </v>
          </cell>
        </row>
        <row r="614">
          <cell r="A614"/>
          <cell r="B614"/>
          <cell r="C614" t="str">
            <v>E360135</v>
          </cell>
          <cell r="D614" t="str">
            <v>Ամրակ (խամութ) ճոպանի ամրացման համար DIN741</v>
          </cell>
          <cell r="E614"/>
          <cell r="F614"/>
          <cell r="G614"/>
          <cell r="H614" t="str">
            <v>հատ</v>
          </cell>
          <cell r="I614"/>
          <cell r="J614"/>
          <cell r="K614"/>
          <cell r="L614">
            <v>458</v>
          </cell>
          <cell r="M614">
            <v>0.09</v>
          </cell>
          <cell r="N614">
            <v>90</v>
          </cell>
          <cell r="O614">
            <v>41.22</v>
          </cell>
          <cell r="P614"/>
          <cell r="Q614"/>
          <cell r="R614"/>
          <cell r="S614"/>
          <cell r="T614"/>
          <cell r="U614"/>
          <cell r="V614"/>
          <cell r="W614"/>
          <cell r="X614"/>
          <cell r="Y614"/>
          <cell r="Z614"/>
          <cell r="AA614"/>
          <cell r="AB614"/>
          <cell r="AC614"/>
          <cell r="AD614"/>
          <cell r="AE614"/>
          <cell r="AF614"/>
          <cell r="AG614"/>
          <cell r="AH614"/>
          <cell r="AI614"/>
          <cell r="AJ614"/>
          <cell r="AK614"/>
          <cell r="AL614"/>
          <cell r="AM614"/>
          <cell r="AN614"/>
          <cell r="AO614"/>
          <cell r="AP614"/>
          <cell r="AQ614" t="str">
            <v xml:space="preserve"> </v>
          </cell>
        </row>
        <row r="615">
          <cell r="A615"/>
          <cell r="B615"/>
          <cell r="C615" t="str">
            <v>E360231</v>
          </cell>
          <cell r="D615" t="str">
            <v>Մալուխային մետաղական դարակ K 1162 (փոշեներկված)</v>
          </cell>
          <cell r="E615"/>
          <cell r="F615"/>
          <cell r="G615"/>
          <cell r="H615" t="str">
            <v>հատ</v>
          </cell>
          <cell r="I615"/>
          <cell r="J615"/>
          <cell r="K615"/>
          <cell r="L615">
            <v>1485</v>
          </cell>
          <cell r="M615">
            <v>2.15</v>
          </cell>
          <cell r="N615">
            <v>2150</v>
          </cell>
          <cell r="O615">
            <v>3192.75</v>
          </cell>
          <cell r="P615"/>
          <cell r="Q615"/>
          <cell r="R615"/>
          <cell r="S615"/>
          <cell r="T615"/>
          <cell r="U615"/>
          <cell r="V615"/>
          <cell r="W615"/>
          <cell r="X615"/>
          <cell r="Y615"/>
          <cell r="Z615"/>
          <cell r="AA615"/>
          <cell r="AB615"/>
          <cell r="AC615"/>
          <cell r="AD615"/>
          <cell r="AE615"/>
          <cell r="AF615"/>
          <cell r="AG615"/>
          <cell r="AH615"/>
          <cell r="AI615"/>
          <cell r="AJ615"/>
          <cell r="AK615"/>
          <cell r="AL615"/>
          <cell r="AM615"/>
          <cell r="AN615"/>
          <cell r="AO615"/>
          <cell r="AP615"/>
          <cell r="AQ615" t="str">
            <v xml:space="preserve"> </v>
          </cell>
        </row>
        <row r="616">
          <cell r="A616"/>
          <cell r="B616"/>
          <cell r="C616" t="str">
            <v>E360232</v>
          </cell>
          <cell r="D616" t="str">
            <v>Մալուխային մետաղական կանգնակ K 1151 (փոշեներկված)</v>
          </cell>
          <cell r="E616"/>
          <cell r="F616"/>
          <cell r="G616"/>
          <cell r="H616" t="str">
            <v>հատ</v>
          </cell>
          <cell r="I616"/>
          <cell r="J616"/>
          <cell r="K616"/>
          <cell r="L616">
            <v>456</v>
          </cell>
          <cell r="M616">
            <v>3.75</v>
          </cell>
          <cell r="N616">
            <v>3750</v>
          </cell>
          <cell r="O616">
            <v>1710</v>
          </cell>
          <cell r="P616"/>
          <cell r="Q616"/>
          <cell r="R616"/>
          <cell r="S616"/>
          <cell r="T616"/>
          <cell r="U616"/>
          <cell r="V616"/>
          <cell r="W616"/>
          <cell r="X616"/>
          <cell r="Y616"/>
          <cell r="Z616"/>
          <cell r="AA616"/>
          <cell r="AB616"/>
          <cell r="AC616"/>
          <cell r="AD616"/>
          <cell r="AE616"/>
          <cell r="AF616"/>
          <cell r="AG616"/>
          <cell r="AH616"/>
          <cell r="AI616"/>
          <cell r="AJ616"/>
          <cell r="AK616"/>
          <cell r="AL616"/>
          <cell r="AM616"/>
          <cell r="AN616"/>
          <cell r="AO616"/>
          <cell r="AP616"/>
          <cell r="AQ616" t="str">
            <v xml:space="preserve"> </v>
          </cell>
        </row>
        <row r="617">
          <cell r="A617"/>
          <cell r="B617"/>
          <cell r="C617" t="str">
            <v>E360233</v>
          </cell>
          <cell r="D617" t="str">
            <v>Հաղորդաձողակալ К-188У3 տիպի</v>
          </cell>
          <cell r="E617"/>
          <cell r="F617"/>
          <cell r="G617"/>
          <cell r="H617" t="str">
            <v>հատ</v>
          </cell>
          <cell r="I617"/>
          <cell r="J617"/>
          <cell r="K617"/>
          <cell r="L617">
            <v>2146</v>
          </cell>
          <cell r="M617">
            <v>0.24283000000000002</v>
          </cell>
          <cell r="N617">
            <v>242.83</v>
          </cell>
          <cell r="O617">
            <v>521.11318000000006</v>
          </cell>
          <cell r="P617"/>
          <cell r="Q617"/>
          <cell r="R617"/>
          <cell r="S617"/>
          <cell r="T617"/>
          <cell r="U617"/>
          <cell r="V617"/>
          <cell r="W617"/>
          <cell r="X617"/>
          <cell r="Y617"/>
          <cell r="Z617"/>
          <cell r="AA617"/>
          <cell r="AB617"/>
          <cell r="AC617"/>
          <cell r="AD617"/>
          <cell r="AE617"/>
          <cell r="AF617"/>
          <cell r="AG617"/>
          <cell r="AH617"/>
          <cell r="AI617"/>
          <cell r="AJ617"/>
          <cell r="AK617"/>
          <cell r="AL617"/>
          <cell r="AM617"/>
          <cell r="AN617"/>
          <cell r="AO617"/>
          <cell r="AP617"/>
          <cell r="AQ617" t="str">
            <v xml:space="preserve"> </v>
          </cell>
        </row>
        <row r="618">
          <cell r="A618"/>
          <cell r="B618"/>
          <cell r="C618" t="str">
            <v>E360234</v>
          </cell>
          <cell r="D618" t="str">
            <v>Հաղորդադողակալ ШП-1- 375АУ1 տիպի</v>
          </cell>
          <cell r="E618"/>
          <cell r="F618"/>
          <cell r="G618"/>
          <cell r="H618" t="str">
            <v>հատ</v>
          </cell>
          <cell r="I618"/>
          <cell r="J618"/>
          <cell r="K618"/>
          <cell r="L618">
            <v>13</v>
          </cell>
          <cell r="M618">
            <v>2.5219499999999999</v>
          </cell>
          <cell r="N618">
            <v>2521.9499999999998</v>
          </cell>
          <cell r="O618">
            <v>32.785350000000001</v>
          </cell>
          <cell r="P618"/>
          <cell r="Q618"/>
          <cell r="R618"/>
          <cell r="S618"/>
          <cell r="T618"/>
          <cell r="U618"/>
          <cell r="V618"/>
          <cell r="W618"/>
          <cell r="X618"/>
          <cell r="Y618"/>
          <cell r="Z618"/>
          <cell r="AA618"/>
          <cell r="AB618"/>
          <cell r="AC618"/>
          <cell r="AD618"/>
          <cell r="AE618"/>
          <cell r="AF618"/>
          <cell r="AG618"/>
          <cell r="AH618"/>
          <cell r="AI618"/>
          <cell r="AJ618"/>
          <cell r="AK618"/>
          <cell r="AL618"/>
          <cell r="AM618"/>
          <cell r="AN618"/>
          <cell r="AO618"/>
          <cell r="AP618"/>
          <cell r="AQ618" t="str">
            <v xml:space="preserve"> </v>
          </cell>
        </row>
        <row r="619">
          <cell r="A619"/>
          <cell r="B619"/>
          <cell r="C619" t="str">
            <v>E360235</v>
          </cell>
          <cell r="D619" t="str">
            <v>Հաղորդադողաբռնիչ       ШППА-2-1-У3</v>
          </cell>
          <cell r="E619"/>
          <cell r="F619"/>
          <cell r="G619"/>
          <cell r="H619" t="str">
            <v>հատ</v>
          </cell>
          <cell r="I619"/>
          <cell r="J619"/>
          <cell r="K619"/>
          <cell r="L619">
            <v>86</v>
          </cell>
          <cell r="M619">
            <v>1.2</v>
          </cell>
          <cell r="N619">
            <v>1200</v>
          </cell>
          <cell r="O619">
            <v>103.2</v>
          </cell>
          <cell r="P619"/>
          <cell r="Q619"/>
          <cell r="R619"/>
          <cell r="S619"/>
          <cell r="T619"/>
          <cell r="U619"/>
          <cell r="V619"/>
          <cell r="W619"/>
          <cell r="X619"/>
          <cell r="Y619"/>
          <cell r="Z619"/>
          <cell r="AA619"/>
          <cell r="AB619"/>
          <cell r="AC619"/>
          <cell r="AD619"/>
          <cell r="AE619"/>
          <cell r="AF619"/>
          <cell r="AG619"/>
          <cell r="AH619"/>
          <cell r="AI619"/>
          <cell r="AJ619"/>
          <cell r="AK619"/>
          <cell r="AL619"/>
          <cell r="AM619"/>
          <cell r="AN619"/>
          <cell r="AO619"/>
          <cell r="AP619"/>
          <cell r="AQ619" t="str">
            <v xml:space="preserve"> </v>
          </cell>
        </row>
        <row r="620">
          <cell r="A620"/>
          <cell r="B620"/>
          <cell r="C620" t="str">
            <v>E360236</v>
          </cell>
          <cell r="D620" t="str">
            <v>Մալուխային մետաղական դարակ K 1161 (փոշեներկված)</v>
          </cell>
          <cell r="E620"/>
          <cell r="F620"/>
          <cell r="G620"/>
          <cell r="H620" t="str">
            <v>հատ</v>
          </cell>
          <cell r="I620"/>
          <cell r="J620"/>
          <cell r="K620"/>
          <cell r="L620">
            <v>1422</v>
          </cell>
          <cell r="M620">
            <v>0.6</v>
          </cell>
          <cell r="N620">
            <v>600</v>
          </cell>
          <cell r="O620">
            <v>853.19999999999993</v>
          </cell>
          <cell r="P620"/>
          <cell r="Q620"/>
          <cell r="R620"/>
          <cell r="S620"/>
          <cell r="T620"/>
          <cell r="U620"/>
          <cell r="V620"/>
          <cell r="W620"/>
          <cell r="X620"/>
          <cell r="Y620"/>
          <cell r="Z620"/>
          <cell r="AA620"/>
          <cell r="AB620"/>
          <cell r="AC620"/>
          <cell r="AD620"/>
          <cell r="AE620"/>
          <cell r="AF620"/>
          <cell r="AG620"/>
          <cell r="AH620"/>
          <cell r="AI620"/>
          <cell r="AJ620"/>
          <cell r="AK620"/>
          <cell r="AL620"/>
          <cell r="AM620"/>
          <cell r="AN620"/>
          <cell r="AO620"/>
          <cell r="AP620"/>
          <cell r="AQ620" t="str">
            <v xml:space="preserve"> </v>
          </cell>
        </row>
        <row r="621">
          <cell r="A621"/>
          <cell r="B621"/>
          <cell r="C621" t="str">
            <v>E360245</v>
          </cell>
          <cell r="D621" t="str">
            <v>Սեղմակաշար TC-2003 (մինչև 95մմ2/ կտրվածքի 3 տեղանոց ) կոդ  tc-2003</v>
          </cell>
          <cell r="E621"/>
          <cell r="F621"/>
          <cell r="G621"/>
          <cell r="H621" t="str">
            <v>հատ</v>
          </cell>
          <cell r="I621"/>
          <cell r="J621"/>
          <cell r="K621"/>
          <cell r="L621">
            <v>481</v>
          </cell>
          <cell r="M621">
            <v>3.0953400000000002</v>
          </cell>
          <cell r="N621">
            <v>3095.34</v>
          </cell>
          <cell r="O621">
            <v>1488.8585400000002</v>
          </cell>
          <cell r="P621"/>
          <cell r="Q621"/>
          <cell r="R621"/>
          <cell r="S621"/>
          <cell r="T621"/>
          <cell r="U621"/>
          <cell r="V621"/>
          <cell r="W621"/>
          <cell r="X621"/>
          <cell r="Y621"/>
          <cell r="Z621"/>
          <cell r="AA621"/>
          <cell r="AB621"/>
          <cell r="AC621"/>
          <cell r="AD621"/>
          <cell r="AE621"/>
          <cell r="AF621"/>
          <cell r="AG621"/>
          <cell r="AH621"/>
          <cell r="AI621"/>
          <cell r="AJ621"/>
          <cell r="AK621"/>
          <cell r="AL621"/>
          <cell r="AM621"/>
          <cell r="AN621"/>
          <cell r="AO621"/>
          <cell r="AP621"/>
          <cell r="AQ621" t="str">
            <v xml:space="preserve"> </v>
          </cell>
        </row>
        <row r="622">
          <cell r="A622"/>
          <cell r="B622"/>
          <cell r="C622" t="str">
            <v>E360246</v>
          </cell>
          <cell r="D622" t="str">
            <v>Սեղմակաշար ТВ-2512 (12 տեղանոց) կոդ  tb-2512</v>
          </cell>
          <cell r="E622"/>
          <cell r="F622"/>
          <cell r="G622"/>
          <cell r="H622" t="str">
            <v>հատ</v>
          </cell>
          <cell r="I622"/>
          <cell r="J622"/>
          <cell r="K622"/>
          <cell r="L622">
            <v>417</v>
          </cell>
          <cell r="M622">
            <v>0.65586999999999995</v>
          </cell>
          <cell r="N622">
            <v>655.87</v>
          </cell>
          <cell r="O622">
            <v>273.49778999999995</v>
          </cell>
          <cell r="P622"/>
          <cell r="Q622"/>
          <cell r="R622"/>
          <cell r="S622"/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/>
          <cell r="AG622"/>
          <cell r="AH622"/>
          <cell r="AI622"/>
          <cell r="AJ622"/>
          <cell r="AK622"/>
          <cell r="AL622"/>
          <cell r="AM622"/>
          <cell r="AN622"/>
          <cell r="AO622"/>
          <cell r="AP622"/>
          <cell r="AQ622" t="str">
            <v xml:space="preserve"> </v>
          </cell>
        </row>
        <row r="623">
          <cell r="A623"/>
          <cell r="B623"/>
          <cell r="C623" t="str">
            <v>E360272</v>
          </cell>
          <cell r="D623" t="str">
            <v>Մալուխային մետաղական դարակ K 1160</v>
          </cell>
          <cell r="E623"/>
          <cell r="F623"/>
          <cell r="G623"/>
          <cell r="H623" t="str">
            <v>հատ</v>
          </cell>
          <cell r="I623"/>
          <cell r="J623"/>
          <cell r="K623"/>
          <cell r="L623">
            <v>91</v>
          </cell>
          <cell r="M623">
            <v>1.1375</v>
          </cell>
          <cell r="N623">
            <v>1137.5</v>
          </cell>
          <cell r="O623">
            <v>103.5125</v>
          </cell>
          <cell r="P623"/>
          <cell r="Q623"/>
          <cell r="R623"/>
          <cell r="S623"/>
          <cell r="T623"/>
          <cell r="U623"/>
          <cell r="V623"/>
          <cell r="W623"/>
          <cell r="X623"/>
          <cell r="Y623"/>
          <cell r="Z623"/>
          <cell r="AA623"/>
          <cell r="AB623"/>
          <cell r="AC623"/>
          <cell r="AD623"/>
          <cell r="AE623"/>
          <cell r="AF623"/>
          <cell r="AG623"/>
          <cell r="AH623"/>
          <cell r="AI623"/>
          <cell r="AJ623"/>
          <cell r="AK623"/>
          <cell r="AL623"/>
          <cell r="AM623"/>
          <cell r="AN623"/>
          <cell r="AO623"/>
          <cell r="AP623"/>
          <cell r="AQ623" t="str">
            <v xml:space="preserve"> </v>
          </cell>
        </row>
        <row r="624">
          <cell r="A624"/>
          <cell r="B624"/>
          <cell r="C624" t="str">
            <v>E360274</v>
          </cell>
          <cell r="D624" t="str">
            <v>Հենակ K-1150 , I=400x60x32մմ</v>
          </cell>
          <cell r="E624"/>
          <cell r="F624"/>
          <cell r="G624"/>
          <cell r="H624" t="str">
            <v>հատ</v>
          </cell>
          <cell r="I624"/>
          <cell r="J624"/>
          <cell r="K624"/>
          <cell r="L624">
            <v>5</v>
          </cell>
          <cell r="M624">
            <v>1.5</v>
          </cell>
          <cell r="N624">
            <v>1500</v>
          </cell>
          <cell r="O624">
            <v>7.5</v>
          </cell>
          <cell r="P624"/>
          <cell r="Q624"/>
          <cell r="R624"/>
          <cell r="S624"/>
          <cell r="T624"/>
          <cell r="U624"/>
          <cell r="V624"/>
          <cell r="W624"/>
          <cell r="X624"/>
          <cell r="Y624"/>
          <cell r="Z624"/>
          <cell r="AA624"/>
          <cell r="AB624"/>
          <cell r="AC624"/>
          <cell r="AD624"/>
          <cell r="AE624"/>
          <cell r="AF624"/>
          <cell r="AG624"/>
          <cell r="AH624"/>
          <cell r="AI624"/>
          <cell r="AJ624"/>
          <cell r="AK624"/>
          <cell r="AL624"/>
          <cell r="AM624"/>
          <cell r="AN624"/>
          <cell r="AO624"/>
          <cell r="AP624"/>
          <cell r="AQ624" t="str">
            <v xml:space="preserve"> </v>
          </cell>
        </row>
        <row r="625">
          <cell r="A625"/>
          <cell r="B625"/>
          <cell r="C625" t="str">
            <v>E370180</v>
          </cell>
          <cell r="D625" t="str">
            <v>Ցածր լարման ապահովիչի բռնիչ ОСН-33</v>
          </cell>
          <cell r="E625"/>
          <cell r="F625"/>
          <cell r="G625"/>
          <cell r="H625" t="str">
            <v>հատ</v>
          </cell>
          <cell r="I625"/>
          <cell r="J625"/>
          <cell r="K625"/>
          <cell r="L625">
            <v>18</v>
          </cell>
          <cell r="M625">
            <v>0.85</v>
          </cell>
          <cell r="N625">
            <v>850</v>
          </cell>
          <cell r="O625">
            <v>15.299999999999999</v>
          </cell>
          <cell r="P625"/>
          <cell r="Q625"/>
          <cell r="R625"/>
          <cell r="S625"/>
          <cell r="T625"/>
          <cell r="U625"/>
          <cell r="V625"/>
          <cell r="W625"/>
          <cell r="X625"/>
          <cell r="Y625"/>
          <cell r="Z625"/>
          <cell r="AA625"/>
          <cell r="AB625"/>
          <cell r="AC625"/>
          <cell r="AD625"/>
          <cell r="AE625"/>
          <cell r="AF625"/>
          <cell r="AG625"/>
          <cell r="AH625"/>
          <cell r="AI625"/>
          <cell r="AJ625"/>
          <cell r="AK625"/>
          <cell r="AL625"/>
          <cell r="AM625"/>
          <cell r="AN625"/>
          <cell r="AO625"/>
          <cell r="AP625"/>
          <cell r="AQ625" t="str">
            <v xml:space="preserve"> </v>
          </cell>
        </row>
        <row r="626">
          <cell r="A626"/>
          <cell r="B626"/>
          <cell r="C626" t="str">
            <v>E380025</v>
          </cell>
          <cell r="D626" t="str">
            <v xml:space="preserve">Կլեմնիկ СМК-114 </v>
          </cell>
          <cell r="E626"/>
          <cell r="F626"/>
          <cell r="G626"/>
          <cell r="H626" t="str">
            <v>հատ</v>
          </cell>
          <cell r="I626"/>
          <cell r="J626"/>
          <cell r="K626"/>
          <cell r="L626">
            <v>107</v>
          </cell>
          <cell r="M626">
            <v>0.17</v>
          </cell>
          <cell r="N626">
            <v>170</v>
          </cell>
          <cell r="O626">
            <v>18.190000000000001</v>
          </cell>
          <cell r="P626"/>
          <cell r="Q626"/>
          <cell r="R626"/>
          <cell r="S626"/>
          <cell r="T626"/>
          <cell r="U626"/>
          <cell r="V626"/>
          <cell r="W626"/>
          <cell r="X626"/>
          <cell r="Y626"/>
          <cell r="Z626"/>
          <cell r="AA626"/>
          <cell r="AB626"/>
          <cell r="AC626"/>
          <cell r="AD626"/>
          <cell r="AE626"/>
          <cell r="AF626"/>
          <cell r="AG626"/>
          <cell r="AH626"/>
          <cell r="AI626"/>
          <cell r="AJ626"/>
          <cell r="AK626"/>
          <cell r="AL626"/>
          <cell r="AM626"/>
          <cell r="AN626"/>
          <cell r="AO626"/>
          <cell r="AP626"/>
          <cell r="AQ626" t="str">
            <v xml:space="preserve"> </v>
          </cell>
        </row>
        <row r="627">
          <cell r="A627"/>
          <cell r="B627"/>
          <cell r="C627" t="str">
            <v>E380029</v>
          </cell>
          <cell r="D627" t="str">
            <v>Բաժանման տուփ 100x100x50  /DKC / ДКС 53800 400C4/</v>
          </cell>
          <cell r="E627"/>
          <cell r="F627"/>
          <cell r="G627"/>
          <cell r="H627" t="str">
            <v>հատ</v>
          </cell>
          <cell r="I627"/>
          <cell r="J627"/>
          <cell r="K627"/>
          <cell r="L627">
            <v>107</v>
          </cell>
          <cell r="M627">
            <v>0.75</v>
          </cell>
          <cell r="N627">
            <v>750</v>
          </cell>
          <cell r="O627">
            <v>80.25</v>
          </cell>
          <cell r="P627"/>
          <cell r="Q627"/>
          <cell r="R627"/>
          <cell r="S627"/>
          <cell r="T627"/>
          <cell r="U627"/>
          <cell r="V627"/>
          <cell r="W627"/>
          <cell r="X627"/>
          <cell r="Y627"/>
          <cell r="Z627"/>
          <cell r="AA627"/>
          <cell r="AB627"/>
          <cell r="AC627"/>
          <cell r="AD627"/>
          <cell r="AE627"/>
          <cell r="AF627"/>
          <cell r="AG627"/>
          <cell r="AH627"/>
          <cell r="AI627"/>
          <cell r="AJ627"/>
          <cell r="AK627"/>
          <cell r="AL627"/>
          <cell r="AM627"/>
          <cell r="AN627"/>
          <cell r="AO627"/>
          <cell r="AP627"/>
          <cell r="AQ627" t="str">
            <v xml:space="preserve"> </v>
          </cell>
        </row>
        <row r="628">
          <cell r="A628"/>
          <cell r="B628"/>
          <cell r="C628" t="str">
            <v>E380030</v>
          </cell>
          <cell r="D628" t="str">
            <v>Պոլիէթիլենային կափարիչ Կ-6</v>
          </cell>
          <cell r="E628"/>
          <cell r="F628"/>
          <cell r="G628"/>
          <cell r="H628" t="str">
            <v>հատ</v>
          </cell>
          <cell r="I628"/>
          <cell r="J628"/>
          <cell r="K628"/>
          <cell r="L628">
            <v>2611</v>
          </cell>
          <cell r="M628">
            <v>0.18</v>
          </cell>
          <cell r="N628">
            <v>180</v>
          </cell>
          <cell r="O628">
            <v>469.97999999999996</v>
          </cell>
          <cell r="P628"/>
          <cell r="Q628"/>
          <cell r="R628"/>
          <cell r="S628"/>
          <cell r="T628"/>
          <cell r="U628"/>
          <cell r="V628"/>
          <cell r="W628"/>
          <cell r="X628"/>
          <cell r="Y628"/>
          <cell r="Z628"/>
          <cell r="AA628"/>
          <cell r="AB628"/>
          <cell r="AC628"/>
          <cell r="AD628"/>
          <cell r="AE628"/>
          <cell r="AF628"/>
          <cell r="AG628"/>
          <cell r="AH628"/>
          <cell r="AI628"/>
          <cell r="AJ628"/>
          <cell r="AK628"/>
          <cell r="AL628"/>
          <cell r="AM628"/>
          <cell r="AN628"/>
          <cell r="AO628"/>
          <cell r="AP628"/>
          <cell r="AQ628" t="str">
            <v xml:space="preserve"> </v>
          </cell>
        </row>
        <row r="629">
          <cell r="A629"/>
          <cell r="B629"/>
          <cell r="C629" t="str">
            <v>E380040</v>
          </cell>
          <cell r="D629" t="str">
            <v>Պոլիէթիլենային կափարիչ Կ-7</v>
          </cell>
          <cell r="E629"/>
          <cell r="F629"/>
          <cell r="G629"/>
          <cell r="H629" t="str">
            <v>հատ</v>
          </cell>
          <cell r="I629"/>
          <cell r="J629"/>
          <cell r="K629"/>
          <cell r="L629">
            <v>74059</v>
          </cell>
          <cell r="M629">
            <v>0.09</v>
          </cell>
          <cell r="N629">
            <v>90</v>
          </cell>
          <cell r="O629">
            <v>6665.3099999999995</v>
          </cell>
          <cell r="P629"/>
          <cell r="Q629"/>
          <cell r="R629"/>
          <cell r="S629"/>
          <cell r="T629"/>
          <cell r="U629"/>
          <cell r="V629"/>
          <cell r="W629"/>
          <cell r="X629"/>
          <cell r="Y629"/>
          <cell r="Z629"/>
          <cell r="AA629"/>
          <cell r="AB629"/>
          <cell r="AC629"/>
          <cell r="AD629"/>
          <cell r="AE629"/>
          <cell r="AF629"/>
          <cell r="AG629"/>
          <cell r="AH629"/>
          <cell r="AI629"/>
          <cell r="AJ629"/>
          <cell r="AK629"/>
          <cell r="AL629"/>
          <cell r="AM629"/>
          <cell r="AN629"/>
          <cell r="AO629"/>
          <cell r="AP629"/>
          <cell r="AQ629"/>
        </row>
        <row r="630">
          <cell r="A630"/>
          <cell r="B630"/>
          <cell r="C630" t="str">
            <v>E380041</v>
          </cell>
          <cell r="D630" t="str">
            <v>Կափարիչ Կ-9</v>
          </cell>
          <cell r="E630"/>
          <cell r="F630"/>
          <cell r="G630"/>
          <cell r="H630" t="str">
            <v>հատ</v>
          </cell>
          <cell r="I630"/>
          <cell r="J630"/>
          <cell r="K630"/>
          <cell r="L630">
            <v>4264</v>
          </cell>
          <cell r="M630">
            <v>9.3609999999999999E-2</v>
          </cell>
          <cell r="N630">
            <v>93.61</v>
          </cell>
          <cell r="O630">
            <v>399.15303999999998</v>
          </cell>
          <cell r="P630"/>
          <cell r="Q630"/>
          <cell r="R630"/>
          <cell r="S630"/>
          <cell r="T630"/>
          <cell r="U630"/>
          <cell r="V630"/>
          <cell r="W630"/>
          <cell r="X630"/>
          <cell r="Y630"/>
          <cell r="Z630"/>
          <cell r="AA630"/>
          <cell r="AB630"/>
          <cell r="AC630"/>
          <cell r="AD630"/>
          <cell r="AE630"/>
          <cell r="AF630"/>
          <cell r="AG630"/>
          <cell r="AH630"/>
          <cell r="AI630"/>
          <cell r="AJ630"/>
          <cell r="AK630"/>
          <cell r="AL630"/>
          <cell r="AM630"/>
          <cell r="AN630"/>
          <cell r="AO630"/>
          <cell r="AP630"/>
          <cell r="AQ630"/>
        </row>
        <row r="631">
          <cell r="A631"/>
          <cell r="B631"/>
          <cell r="C631" t="str">
            <v>E380052</v>
          </cell>
          <cell r="D631" t="str">
            <v>Վարդակ, XS3</v>
          </cell>
          <cell r="E631"/>
          <cell r="F631"/>
          <cell r="G631"/>
          <cell r="H631" t="str">
            <v>հատ</v>
          </cell>
          <cell r="I631"/>
          <cell r="J631"/>
          <cell r="K631"/>
          <cell r="L631">
            <v>24</v>
          </cell>
          <cell r="M631">
            <v>0.8</v>
          </cell>
          <cell r="N631">
            <v>800</v>
          </cell>
          <cell r="O631">
            <v>19.200000000000003</v>
          </cell>
          <cell r="P631"/>
          <cell r="Q631"/>
          <cell r="R631"/>
          <cell r="S631"/>
          <cell r="T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/>
          <cell r="AG631"/>
          <cell r="AH631"/>
          <cell r="AI631"/>
          <cell r="AJ631"/>
          <cell r="AK631"/>
          <cell r="AL631"/>
          <cell r="AM631"/>
          <cell r="AN631"/>
          <cell r="AO631"/>
          <cell r="AP631"/>
          <cell r="AQ631" t="str">
            <v xml:space="preserve"> </v>
          </cell>
        </row>
        <row r="632">
          <cell r="A632"/>
          <cell r="B632"/>
          <cell r="C632" t="str">
            <v>E380059</v>
          </cell>
          <cell r="D632" t="str">
            <v>Խրոցակային վարդակների խցափակիչ</v>
          </cell>
          <cell r="E632"/>
          <cell r="F632"/>
          <cell r="G632"/>
          <cell r="H632" t="str">
            <v>հատ</v>
          </cell>
          <cell r="I632"/>
          <cell r="J632"/>
          <cell r="K632"/>
          <cell r="L632">
            <v>11</v>
          </cell>
          <cell r="M632">
            <v>0.5</v>
          </cell>
          <cell r="N632">
            <v>500</v>
          </cell>
          <cell r="O632">
            <v>5.5</v>
          </cell>
          <cell r="P632"/>
          <cell r="Q632"/>
          <cell r="R632"/>
          <cell r="S632"/>
          <cell r="T632"/>
          <cell r="U632"/>
          <cell r="V632"/>
          <cell r="W632"/>
          <cell r="X632"/>
          <cell r="Y632"/>
          <cell r="Z632"/>
          <cell r="AA632"/>
          <cell r="AB632"/>
          <cell r="AC632"/>
          <cell r="AD632"/>
          <cell r="AE632"/>
          <cell r="AF632"/>
          <cell r="AG632"/>
          <cell r="AH632"/>
          <cell r="AI632"/>
          <cell r="AJ632"/>
          <cell r="AK632"/>
          <cell r="AL632"/>
          <cell r="AM632"/>
          <cell r="AN632"/>
          <cell r="AO632"/>
          <cell r="AP632"/>
          <cell r="AQ632" t="str">
            <v xml:space="preserve"> </v>
          </cell>
        </row>
        <row r="633">
          <cell r="A633"/>
          <cell r="B633"/>
          <cell r="C633" t="str">
            <v>E380062</v>
          </cell>
          <cell r="D633" t="str">
            <v>Լուսարձակ լիցքավորվող</v>
          </cell>
          <cell r="E633"/>
          <cell r="F633"/>
          <cell r="G633"/>
          <cell r="H633" t="str">
            <v>հատ</v>
          </cell>
          <cell r="I633"/>
          <cell r="J633"/>
          <cell r="K633"/>
          <cell r="L633">
            <v>291</v>
          </cell>
          <cell r="M633">
            <v>13.693</v>
          </cell>
          <cell r="N633">
            <v>13693</v>
          </cell>
          <cell r="O633">
            <v>3984.663</v>
          </cell>
          <cell r="P633"/>
          <cell r="Q633"/>
          <cell r="R633"/>
          <cell r="S633"/>
          <cell r="T633"/>
          <cell r="U633"/>
          <cell r="V633"/>
          <cell r="W633"/>
          <cell r="X633"/>
          <cell r="Y633"/>
          <cell r="Z633"/>
          <cell r="AA633"/>
          <cell r="AB633"/>
          <cell r="AC633"/>
          <cell r="AD633"/>
          <cell r="AE633"/>
          <cell r="AF633"/>
          <cell r="AG633"/>
          <cell r="AH633"/>
          <cell r="AI633"/>
          <cell r="AJ633"/>
          <cell r="AK633"/>
          <cell r="AL633"/>
          <cell r="AM633"/>
          <cell r="AN633"/>
          <cell r="AO633"/>
          <cell r="AP633"/>
          <cell r="AQ633" t="str">
            <v xml:space="preserve"> </v>
          </cell>
        </row>
        <row r="634">
          <cell r="A634"/>
          <cell r="B634"/>
          <cell r="C634" t="str">
            <v>E380072</v>
          </cell>
          <cell r="D634" t="str">
            <v>АС 220Վ,100Վտ լուսադիոդային լուսատուներ LED տիպի</v>
          </cell>
          <cell r="E634"/>
          <cell r="F634"/>
          <cell r="G634"/>
          <cell r="H634" t="str">
            <v>հատ</v>
          </cell>
          <cell r="I634"/>
          <cell r="J634"/>
          <cell r="K634"/>
          <cell r="L634">
            <v>3</v>
          </cell>
          <cell r="M634">
            <v>18</v>
          </cell>
          <cell r="N634">
            <v>18000</v>
          </cell>
          <cell r="O634">
            <v>54</v>
          </cell>
          <cell r="P634"/>
          <cell r="Q634"/>
          <cell r="R634"/>
          <cell r="S634"/>
          <cell r="T634"/>
          <cell r="U634"/>
          <cell r="V634"/>
          <cell r="W634"/>
          <cell r="X634"/>
          <cell r="Y634"/>
          <cell r="Z634"/>
          <cell r="AA634"/>
          <cell r="AB634"/>
          <cell r="AC634"/>
          <cell r="AD634"/>
          <cell r="AE634"/>
          <cell r="AF634"/>
          <cell r="AG634"/>
          <cell r="AH634"/>
          <cell r="AI634"/>
          <cell r="AJ634"/>
          <cell r="AK634"/>
          <cell r="AL634"/>
          <cell r="AM634"/>
          <cell r="AN634"/>
          <cell r="AO634"/>
          <cell r="AP634"/>
          <cell r="AQ634" t="str">
            <v xml:space="preserve"> </v>
          </cell>
        </row>
        <row r="635">
          <cell r="A635"/>
          <cell r="B635"/>
          <cell r="C635" t="str">
            <v>E380074</v>
          </cell>
          <cell r="D635" t="str">
            <v>СКК-12 միացուցիչ սեղմակների արկղ</v>
          </cell>
          <cell r="E635"/>
          <cell r="F635"/>
          <cell r="G635"/>
          <cell r="H635" t="str">
            <v>հատ</v>
          </cell>
          <cell r="I635"/>
          <cell r="J635"/>
          <cell r="K635"/>
          <cell r="L635">
            <v>3</v>
          </cell>
          <cell r="M635">
            <v>8</v>
          </cell>
          <cell r="N635">
            <v>8000</v>
          </cell>
          <cell r="O635">
            <v>24</v>
          </cell>
          <cell r="P635"/>
          <cell r="Q635"/>
          <cell r="R635"/>
          <cell r="S635"/>
          <cell r="T635"/>
          <cell r="U635"/>
          <cell r="V635"/>
          <cell r="W635"/>
          <cell r="X635"/>
          <cell r="Y635"/>
          <cell r="Z635"/>
          <cell r="AA635"/>
          <cell r="AB635"/>
          <cell r="AC635"/>
          <cell r="AD635"/>
          <cell r="AE635"/>
          <cell r="AF635"/>
          <cell r="AG635"/>
          <cell r="AH635"/>
          <cell r="AI635"/>
          <cell r="AJ635"/>
          <cell r="AK635"/>
          <cell r="AL635"/>
          <cell r="AM635"/>
          <cell r="AN635"/>
          <cell r="AO635"/>
          <cell r="AP635"/>
          <cell r="AQ635" t="str">
            <v xml:space="preserve"> </v>
          </cell>
        </row>
        <row r="636">
          <cell r="A636"/>
          <cell r="B636"/>
          <cell r="C636" t="str">
            <v>E380075</v>
          </cell>
          <cell r="D636" t="str">
            <v>K-1152 հենակ, I=800x60x32մմ</v>
          </cell>
          <cell r="E636"/>
          <cell r="F636"/>
          <cell r="G636"/>
          <cell r="H636" t="str">
            <v>հատ</v>
          </cell>
          <cell r="I636"/>
          <cell r="J636"/>
          <cell r="K636"/>
          <cell r="L636">
            <v>64</v>
          </cell>
          <cell r="M636">
            <v>4.5</v>
          </cell>
          <cell r="N636">
            <v>4500</v>
          </cell>
          <cell r="O636">
            <v>288</v>
          </cell>
          <cell r="P636"/>
          <cell r="Q636"/>
          <cell r="R636"/>
          <cell r="S636"/>
          <cell r="T636"/>
          <cell r="U636"/>
          <cell r="V636"/>
          <cell r="W636"/>
          <cell r="X636"/>
          <cell r="Y636"/>
          <cell r="Z636"/>
          <cell r="AA636"/>
          <cell r="AB636"/>
          <cell r="AC636"/>
          <cell r="AD636"/>
          <cell r="AE636"/>
          <cell r="AF636"/>
          <cell r="AG636"/>
          <cell r="AH636"/>
          <cell r="AI636"/>
          <cell r="AJ636"/>
          <cell r="AK636"/>
          <cell r="AL636"/>
          <cell r="AM636"/>
          <cell r="AN636"/>
          <cell r="AO636"/>
          <cell r="AP636"/>
          <cell r="AQ636" t="str">
            <v xml:space="preserve"> </v>
          </cell>
        </row>
        <row r="637">
          <cell r="A637"/>
          <cell r="B637"/>
          <cell r="C637" t="str">
            <v>E380077</v>
          </cell>
          <cell r="D637" t="str">
            <v>ЯОУ-8504 վթարային լուսավորության վահան</v>
          </cell>
          <cell r="E637"/>
          <cell r="F637"/>
          <cell r="G637"/>
          <cell r="H637" t="str">
            <v>հատ</v>
          </cell>
          <cell r="I637"/>
          <cell r="J637"/>
          <cell r="K637"/>
          <cell r="L637">
            <v>3</v>
          </cell>
          <cell r="M637">
            <v>53</v>
          </cell>
          <cell r="N637">
            <v>53000</v>
          </cell>
          <cell r="O637">
            <v>159</v>
          </cell>
          <cell r="P637"/>
          <cell r="Q637"/>
          <cell r="R637"/>
          <cell r="S637"/>
          <cell r="T637"/>
          <cell r="U637"/>
          <cell r="V637"/>
          <cell r="W637"/>
          <cell r="X637"/>
          <cell r="Y637"/>
          <cell r="Z637"/>
          <cell r="AA637"/>
          <cell r="AB637"/>
          <cell r="AC637"/>
          <cell r="AD637"/>
          <cell r="AE637"/>
          <cell r="AF637"/>
          <cell r="AG637"/>
          <cell r="AH637"/>
          <cell r="AI637"/>
          <cell r="AJ637"/>
          <cell r="AK637"/>
          <cell r="AL637"/>
          <cell r="AM637"/>
          <cell r="AN637"/>
          <cell r="AO637"/>
          <cell r="AP637"/>
          <cell r="AQ637" t="str">
            <v xml:space="preserve"> </v>
          </cell>
        </row>
        <row r="638">
          <cell r="A638"/>
          <cell r="B638"/>
          <cell r="C638" t="str">
            <v>E380078</v>
          </cell>
          <cell r="D638" t="str">
            <v>13Վտ Ø280մմ LED տիպի լուսատու</v>
          </cell>
          <cell r="E638"/>
          <cell r="F638"/>
          <cell r="G638"/>
          <cell r="H638" t="str">
            <v>հատ</v>
          </cell>
          <cell r="I638"/>
          <cell r="J638"/>
          <cell r="K638"/>
          <cell r="L638">
            <v>7</v>
          </cell>
          <cell r="M638">
            <v>6</v>
          </cell>
          <cell r="N638">
            <v>6000</v>
          </cell>
          <cell r="O638">
            <v>42</v>
          </cell>
          <cell r="P638"/>
          <cell r="Q638"/>
          <cell r="R638"/>
          <cell r="S638"/>
          <cell r="T638"/>
          <cell r="U638"/>
          <cell r="V638"/>
          <cell r="W638"/>
          <cell r="X638"/>
          <cell r="Y638"/>
          <cell r="Z638"/>
          <cell r="AA638"/>
          <cell r="AB638"/>
          <cell r="AC638"/>
          <cell r="AD638"/>
          <cell r="AE638"/>
          <cell r="AF638"/>
          <cell r="AG638"/>
          <cell r="AH638"/>
          <cell r="AI638"/>
          <cell r="AJ638"/>
          <cell r="AK638"/>
          <cell r="AL638"/>
          <cell r="AM638"/>
          <cell r="AN638"/>
          <cell r="AO638"/>
          <cell r="AP638"/>
          <cell r="AQ638"/>
        </row>
        <row r="639">
          <cell r="A639"/>
          <cell r="B639"/>
          <cell r="C639" t="str">
            <v>E380079</v>
          </cell>
          <cell r="D639" t="str">
            <v>33Վտ I=1200մմ LED  տիպի լուսատու լամպ</v>
          </cell>
          <cell r="E639"/>
          <cell r="F639"/>
          <cell r="G639"/>
          <cell r="H639" t="str">
            <v>հատ</v>
          </cell>
          <cell r="I639"/>
          <cell r="J639"/>
          <cell r="K639"/>
          <cell r="L639">
            <v>13</v>
          </cell>
          <cell r="M639">
            <v>7</v>
          </cell>
          <cell r="N639">
            <v>7000</v>
          </cell>
          <cell r="O639">
            <v>91</v>
          </cell>
          <cell r="P639"/>
          <cell r="Q639"/>
          <cell r="R639"/>
          <cell r="S639"/>
          <cell r="T639"/>
          <cell r="U639"/>
          <cell r="V639"/>
          <cell r="W639"/>
          <cell r="X639"/>
          <cell r="Y639"/>
          <cell r="Z639"/>
          <cell r="AA639"/>
          <cell r="AB639"/>
          <cell r="AC639"/>
          <cell r="AD639"/>
          <cell r="AE639"/>
          <cell r="AF639"/>
          <cell r="AG639"/>
          <cell r="AH639"/>
          <cell r="AI639"/>
          <cell r="AJ639"/>
          <cell r="AK639"/>
          <cell r="AL639"/>
          <cell r="AM639"/>
          <cell r="AN639"/>
          <cell r="AO639"/>
          <cell r="AP639"/>
          <cell r="AQ639" t="str">
            <v xml:space="preserve"> </v>
          </cell>
        </row>
        <row r="640">
          <cell r="A640"/>
          <cell r="B640"/>
          <cell r="C640" t="str">
            <v>E380081</v>
          </cell>
          <cell r="D640" t="str">
            <v>"AC/DC  220Վ ,10Վտ Ø190մմ LED  տիպի լուսատու լամպ</v>
          </cell>
          <cell r="E640"/>
          <cell r="F640"/>
          <cell r="G640"/>
          <cell r="H640" t="str">
            <v>հատ</v>
          </cell>
          <cell r="I640"/>
          <cell r="J640"/>
          <cell r="K640"/>
          <cell r="L640">
            <v>11</v>
          </cell>
          <cell r="M640">
            <v>5</v>
          </cell>
          <cell r="N640">
            <v>5000</v>
          </cell>
          <cell r="O640">
            <v>55</v>
          </cell>
          <cell r="P640"/>
          <cell r="Q640"/>
          <cell r="R640"/>
          <cell r="S640"/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/>
          <cell r="AG640"/>
          <cell r="AH640"/>
          <cell r="AI640"/>
          <cell r="AJ640"/>
          <cell r="AK640"/>
          <cell r="AL640"/>
          <cell r="AM640"/>
          <cell r="AN640"/>
          <cell r="AO640"/>
          <cell r="AP640"/>
          <cell r="AQ640" t="str">
            <v xml:space="preserve"> </v>
          </cell>
        </row>
        <row r="641">
          <cell r="A641"/>
          <cell r="B641"/>
          <cell r="C641" t="str">
            <v>E380085</v>
          </cell>
          <cell r="D641" t="str">
            <v>10Ա 220Վ հաստատուն հոսանքի ավտոմատ (երկբևեռ)</v>
          </cell>
          <cell r="E641"/>
          <cell r="F641"/>
          <cell r="G641"/>
          <cell r="H641" t="str">
            <v>հատ</v>
          </cell>
          <cell r="I641"/>
          <cell r="J641"/>
          <cell r="K641"/>
          <cell r="L641">
            <v>6</v>
          </cell>
          <cell r="M641">
            <v>2.5</v>
          </cell>
          <cell r="N641">
            <v>2500</v>
          </cell>
          <cell r="O641">
            <v>15</v>
          </cell>
          <cell r="P641"/>
          <cell r="Q641"/>
          <cell r="R641"/>
          <cell r="S641"/>
          <cell r="T641"/>
          <cell r="U641"/>
          <cell r="V641"/>
          <cell r="W641"/>
          <cell r="X641"/>
          <cell r="Y641"/>
          <cell r="Z641"/>
          <cell r="AA641"/>
          <cell r="AB641"/>
          <cell r="AC641"/>
          <cell r="AD641"/>
          <cell r="AE641"/>
          <cell r="AF641"/>
          <cell r="AG641"/>
          <cell r="AH641"/>
          <cell r="AI641"/>
          <cell r="AJ641"/>
          <cell r="AK641"/>
          <cell r="AL641"/>
          <cell r="AM641"/>
          <cell r="AN641"/>
          <cell r="AO641"/>
          <cell r="AP641"/>
          <cell r="AQ641" t="str">
            <v xml:space="preserve"> </v>
          </cell>
        </row>
        <row r="642">
          <cell r="A642"/>
          <cell r="B642"/>
          <cell r="C642" t="str">
            <v>E380087</v>
          </cell>
          <cell r="D642" t="str">
            <v>80Ա անջատոց մեկ ուղղության համար</v>
          </cell>
          <cell r="E642"/>
          <cell r="F642"/>
          <cell r="G642"/>
          <cell r="H642" t="str">
            <v>հատ</v>
          </cell>
          <cell r="I642"/>
          <cell r="J642"/>
          <cell r="K642"/>
          <cell r="L642">
            <v>1</v>
          </cell>
          <cell r="M642">
            <v>2.5</v>
          </cell>
          <cell r="N642">
            <v>2500</v>
          </cell>
          <cell r="O642">
            <v>2.5</v>
          </cell>
          <cell r="P642"/>
          <cell r="Q642"/>
          <cell r="R642"/>
          <cell r="S642"/>
          <cell r="T642"/>
          <cell r="U642"/>
          <cell r="V642"/>
          <cell r="W642"/>
          <cell r="X642"/>
          <cell r="Y642"/>
          <cell r="Z642"/>
          <cell r="AA642"/>
          <cell r="AB642"/>
          <cell r="AC642"/>
          <cell r="AD642"/>
          <cell r="AE642"/>
          <cell r="AF642"/>
          <cell r="AG642"/>
          <cell r="AH642"/>
          <cell r="AI642"/>
          <cell r="AJ642"/>
          <cell r="AK642"/>
          <cell r="AL642"/>
          <cell r="AM642"/>
          <cell r="AN642"/>
          <cell r="AO642"/>
          <cell r="AP642"/>
          <cell r="AQ642" t="str">
            <v xml:space="preserve"> </v>
          </cell>
        </row>
        <row r="643">
          <cell r="A643"/>
          <cell r="B643"/>
          <cell r="C643" t="str">
            <v>E410070</v>
          </cell>
          <cell r="D643" t="str">
            <v>Քսայուղ ցիատիմ-201</v>
          </cell>
          <cell r="E643"/>
          <cell r="F643"/>
          <cell r="G643"/>
          <cell r="H643" t="str">
            <v>կգ</v>
          </cell>
          <cell r="I643"/>
          <cell r="J643"/>
          <cell r="K643"/>
          <cell r="L643">
            <v>145</v>
          </cell>
          <cell r="M643">
            <v>3.472</v>
          </cell>
          <cell r="N643">
            <v>3472</v>
          </cell>
          <cell r="O643">
            <v>503.44</v>
          </cell>
          <cell r="P643"/>
          <cell r="Q643"/>
          <cell r="R643"/>
          <cell r="S643"/>
          <cell r="T643"/>
          <cell r="U643"/>
          <cell r="V643"/>
          <cell r="W643"/>
          <cell r="X643"/>
          <cell r="Y643"/>
          <cell r="Z643"/>
          <cell r="AA643"/>
          <cell r="AB643"/>
          <cell r="AC643"/>
          <cell r="AD643"/>
          <cell r="AE643"/>
          <cell r="AF643"/>
          <cell r="AG643"/>
          <cell r="AH643"/>
          <cell r="AI643"/>
          <cell r="AJ643"/>
          <cell r="AK643"/>
          <cell r="AL643"/>
          <cell r="AM643"/>
          <cell r="AN643"/>
          <cell r="AO643"/>
          <cell r="AP643"/>
          <cell r="AQ643"/>
        </row>
        <row r="644">
          <cell r="A644"/>
          <cell r="B644"/>
          <cell r="C644" t="str">
            <v>E410071</v>
          </cell>
          <cell r="D644" t="str">
            <v>Քսայուղ ցիատիմ-203</v>
          </cell>
          <cell r="E644"/>
          <cell r="F644"/>
          <cell r="G644"/>
          <cell r="H644" t="str">
            <v>կգ</v>
          </cell>
          <cell r="I644"/>
          <cell r="J644"/>
          <cell r="K644"/>
          <cell r="L644">
            <v>193</v>
          </cell>
          <cell r="M644">
            <v>2.4</v>
          </cell>
          <cell r="N644">
            <v>2400</v>
          </cell>
          <cell r="O644">
            <v>463.2</v>
          </cell>
          <cell r="P644"/>
          <cell r="Q644"/>
          <cell r="R644"/>
          <cell r="S644"/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/>
          <cell r="AG644"/>
          <cell r="AH644"/>
          <cell r="AI644"/>
          <cell r="AJ644"/>
          <cell r="AK644"/>
          <cell r="AL644"/>
          <cell r="AM644"/>
          <cell r="AN644"/>
          <cell r="AO644"/>
          <cell r="AP644"/>
          <cell r="AQ644" t="str">
            <v xml:space="preserve"> </v>
          </cell>
        </row>
        <row r="645">
          <cell r="A645"/>
          <cell r="B645"/>
          <cell r="C645" t="str">
            <v>E410072</v>
          </cell>
          <cell r="D645" t="str">
            <v>Քսայուղ ցիատիմ-221</v>
          </cell>
          <cell r="E645"/>
          <cell r="F645"/>
          <cell r="G645"/>
          <cell r="H645" t="str">
            <v>կգ</v>
          </cell>
          <cell r="I645"/>
          <cell r="J645"/>
          <cell r="K645"/>
          <cell r="L645">
            <v>94</v>
          </cell>
          <cell r="M645">
            <v>10</v>
          </cell>
          <cell r="N645">
            <v>10000</v>
          </cell>
          <cell r="O645">
            <v>940</v>
          </cell>
          <cell r="P645"/>
          <cell r="Q645"/>
          <cell r="R645"/>
          <cell r="S645"/>
          <cell r="T645"/>
          <cell r="U645"/>
          <cell r="V645"/>
          <cell r="W645"/>
          <cell r="X645"/>
          <cell r="Y645"/>
          <cell r="Z645"/>
          <cell r="AA645"/>
          <cell r="AB645"/>
          <cell r="AC645"/>
          <cell r="AD645"/>
          <cell r="AE645"/>
          <cell r="AF645"/>
          <cell r="AG645"/>
          <cell r="AH645"/>
          <cell r="AI645"/>
          <cell r="AJ645"/>
          <cell r="AK645"/>
          <cell r="AL645"/>
          <cell r="AM645"/>
          <cell r="AN645"/>
          <cell r="AO645"/>
          <cell r="AP645"/>
          <cell r="AQ645" t="str">
            <v xml:space="preserve"> </v>
          </cell>
        </row>
        <row r="646">
          <cell r="A646"/>
          <cell r="B646"/>
          <cell r="C646" t="str">
            <v>E460057</v>
          </cell>
          <cell r="D646" t="str">
            <v>Ամրալար</v>
          </cell>
          <cell r="E646"/>
          <cell r="F646"/>
          <cell r="G646"/>
          <cell r="H646" t="str">
            <v>կգ</v>
          </cell>
          <cell r="I646"/>
          <cell r="J646"/>
          <cell r="K646"/>
          <cell r="L646">
            <v>10000</v>
          </cell>
          <cell r="M646">
            <v>0.503</v>
          </cell>
          <cell r="N646">
            <v>503</v>
          </cell>
          <cell r="O646">
            <v>5030</v>
          </cell>
          <cell r="P646"/>
          <cell r="Q646"/>
          <cell r="R646"/>
          <cell r="S646"/>
          <cell r="T646"/>
          <cell r="U646"/>
          <cell r="V646"/>
          <cell r="W646"/>
          <cell r="X646"/>
          <cell r="Y646"/>
          <cell r="Z646"/>
          <cell r="AA646"/>
          <cell r="AB646"/>
          <cell r="AC646"/>
          <cell r="AD646"/>
          <cell r="AE646"/>
          <cell r="AF646"/>
          <cell r="AG646"/>
          <cell r="AH646"/>
          <cell r="AI646"/>
          <cell r="AJ646"/>
          <cell r="AK646"/>
          <cell r="AL646"/>
          <cell r="AM646"/>
          <cell r="AN646"/>
          <cell r="AO646"/>
          <cell r="AP646"/>
          <cell r="AQ646" t="str">
            <v xml:space="preserve"> </v>
          </cell>
        </row>
        <row r="647">
          <cell r="A647"/>
          <cell r="B647"/>
          <cell r="C647" t="str">
            <v>E460211</v>
          </cell>
          <cell r="D647" t="str">
            <v>Շվելեր 60x40x2.5</v>
          </cell>
          <cell r="E647"/>
          <cell r="F647"/>
          <cell r="G647"/>
          <cell r="H647" t="str">
            <v>մ</v>
          </cell>
          <cell r="I647"/>
          <cell r="J647"/>
          <cell r="K647"/>
          <cell r="L647">
            <v>10</v>
          </cell>
          <cell r="M647">
            <v>1.7483499999999998</v>
          </cell>
          <cell r="N647">
            <v>1748.35</v>
          </cell>
          <cell r="O647">
            <v>17.483499999999999</v>
          </cell>
          <cell r="P647"/>
          <cell r="Q647"/>
          <cell r="R647"/>
          <cell r="S647"/>
          <cell r="T647"/>
          <cell r="U647"/>
          <cell r="V647"/>
          <cell r="W647"/>
          <cell r="X647"/>
          <cell r="Y647"/>
          <cell r="Z647"/>
          <cell r="AA647"/>
          <cell r="AB647"/>
          <cell r="AC647"/>
          <cell r="AD647"/>
          <cell r="AE647"/>
          <cell r="AF647"/>
          <cell r="AG647"/>
          <cell r="AH647"/>
          <cell r="AI647"/>
          <cell r="AJ647"/>
          <cell r="AK647"/>
          <cell r="AL647"/>
          <cell r="AM647"/>
          <cell r="AN647"/>
          <cell r="AO647"/>
          <cell r="AP647"/>
          <cell r="AQ647"/>
        </row>
        <row r="648">
          <cell r="A648"/>
          <cell r="B648"/>
          <cell r="C648" t="str">
            <v>P03090015</v>
          </cell>
          <cell r="D648" t="str">
            <v>Փայտե սանդուղք</v>
          </cell>
          <cell r="E648"/>
          <cell r="F648"/>
          <cell r="G648"/>
          <cell r="H648" t="str">
            <v>հատ</v>
          </cell>
          <cell r="I648"/>
          <cell r="J648"/>
          <cell r="K648"/>
          <cell r="L648">
            <v>92</v>
          </cell>
          <cell r="M648">
            <v>23</v>
          </cell>
          <cell r="N648">
            <v>23000</v>
          </cell>
          <cell r="O648">
            <v>2116</v>
          </cell>
          <cell r="P648"/>
          <cell r="Q648"/>
          <cell r="R648"/>
          <cell r="S648"/>
          <cell r="T648"/>
          <cell r="U648"/>
          <cell r="V648"/>
          <cell r="W648"/>
          <cell r="X648"/>
          <cell r="Y648"/>
          <cell r="Z648"/>
          <cell r="AA648"/>
          <cell r="AB648"/>
          <cell r="AC648"/>
          <cell r="AD648"/>
          <cell r="AE648"/>
          <cell r="AF648"/>
          <cell r="AG648"/>
          <cell r="AH648"/>
          <cell r="AI648"/>
          <cell r="AJ648"/>
          <cell r="AK648"/>
          <cell r="AL648"/>
          <cell r="AM648"/>
          <cell r="AN648"/>
          <cell r="AO648"/>
          <cell r="AP648"/>
          <cell r="AQ648"/>
        </row>
        <row r="649">
          <cell r="A649"/>
          <cell r="B649"/>
          <cell r="C649" t="str">
            <v>E380084</v>
          </cell>
          <cell r="D649" t="str">
            <v>Եռամուտք բաժանման տուփ</v>
          </cell>
          <cell r="E649"/>
          <cell r="F649"/>
          <cell r="G649"/>
          <cell r="H649" t="str">
            <v>հատ</v>
          </cell>
          <cell r="I649"/>
          <cell r="J649"/>
          <cell r="K649"/>
          <cell r="L649">
            <v>4</v>
          </cell>
          <cell r="M649">
            <v>0.76</v>
          </cell>
          <cell r="N649">
            <v>760</v>
          </cell>
          <cell r="O649">
            <v>3.04</v>
          </cell>
          <cell r="P649"/>
          <cell r="Q649"/>
          <cell r="R649"/>
          <cell r="S649"/>
          <cell r="T649"/>
          <cell r="U649"/>
          <cell r="V649"/>
          <cell r="W649"/>
          <cell r="X649"/>
          <cell r="Y649"/>
          <cell r="Z649"/>
          <cell r="AA649"/>
          <cell r="AB649"/>
          <cell r="AC649"/>
          <cell r="AD649"/>
          <cell r="AE649"/>
          <cell r="AF649"/>
          <cell r="AG649"/>
          <cell r="AH649"/>
          <cell r="AI649"/>
          <cell r="AJ649"/>
          <cell r="AK649"/>
          <cell r="AL649"/>
          <cell r="AM649"/>
          <cell r="AN649"/>
          <cell r="AO649"/>
          <cell r="AP649"/>
          <cell r="AQ649"/>
        </row>
        <row r="650">
          <cell r="A650"/>
          <cell r="B650"/>
          <cell r="C650" t="str">
            <v>E340195</v>
          </cell>
          <cell r="D650" t="str">
            <v xml:space="preserve"> ПКУ-10 կՎ կոմերցիոն հաշվառքի կետի տակդիր ե/բ հենասյան համար </v>
          </cell>
          <cell r="E650"/>
          <cell r="F650"/>
          <cell r="G650"/>
          <cell r="H650" t="str">
            <v>հատ</v>
          </cell>
          <cell r="I650"/>
          <cell r="J650"/>
          <cell r="K650"/>
          <cell r="L650">
            <v>1</v>
          </cell>
          <cell r="M650">
            <v>40.5</v>
          </cell>
          <cell r="N650">
            <v>40500</v>
          </cell>
          <cell r="O650">
            <v>40.5</v>
          </cell>
          <cell r="P650"/>
          <cell r="Q650"/>
          <cell r="R650"/>
          <cell r="S650"/>
          <cell r="T650"/>
          <cell r="U650"/>
          <cell r="V650"/>
          <cell r="W650"/>
          <cell r="X650"/>
          <cell r="Y650"/>
          <cell r="Z650"/>
          <cell r="AA650"/>
          <cell r="AB650"/>
          <cell r="AC650"/>
          <cell r="AD650"/>
          <cell r="AE650"/>
          <cell r="AF650"/>
          <cell r="AG650"/>
          <cell r="AH650"/>
          <cell r="AI650"/>
          <cell r="AJ650"/>
          <cell r="AK650"/>
          <cell r="AL650"/>
          <cell r="AM650"/>
          <cell r="AN650"/>
          <cell r="AO650"/>
          <cell r="AP650"/>
          <cell r="AQ650"/>
        </row>
        <row r="651">
          <cell r="A651"/>
          <cell r="B651"/>
          <cell r="C651" t="str">
            <v>T47110520</v>
          </cell>
          <cell r="D651" t="str">
            <v>ПКУ-10 կՎ կոմերցիոն հաշվառքի կետ</v>
          </cell>
          <cell r="E651"/>
          <cell r="F651"/>
          <cell r="G651"/>
          <cell r="H651" t="str">
            <v>հատ</v>
          </cell>
          <cell r="I651"/>
          <cell r="J651"/>
          <cell r="K651"/>
          <cell r="L651">
            <v>1</v>
          </cell>
          <cell r="M651">
            <v>1720</v>
          </cell>
          <cell r="N651">
            <v>1720000</v>
          </cell>
          <cell r="O651">
            <v>1720</v>
          </cell>
          <cell r="P651"/>
          <cell r="Q651"/>
          <cell r="R651"/>
          <cell r="S651"/>
          <cell r="T651"/>
          <cell r="U651"/>
          <cell r="V651"/>
          <cell r="W651"/>
          <cell r="X651"/>
          <cell r="Y651"/>
          <cell r="Z651"/>
          <cell r="AA651"/>
          <cell r="AB651"/>
          <cell r="AC651"/>
          <cell r="AD651"/>
          <cell r="AE651"/>
          <cell r="AF651"/>
          <cell r="AG651"/>
          <cell r="AH651"/>
          <cell r="AI651"/>
          <cell r="AJ651"/>
          <cell r="AK651"/>
          <cell r="AL651"/>
          <cell r="AM651"/>
          <cell r="AN651"/>
          <cell r="AO651"/>
          <cell r="AP651"/>
          <cell r="AQ651"/>
        </row>
        <row r="652">
          <cell r="A652"/>
          <cell r="B652"/>
          <cell r="C652" t="str">
            <v>P08090287</v>
          </cell>
          <cell r="D652" t="str">
            <v>Խողովակ-Պողպատե, DH=219x4,0 մմ</v>
          </cell>
          <cell r="E652"/>
          <cell r="F652"/>
          <cell r="G652"/>
          <cell r="H652" t="str">
            <v>հատ</v>
          </cell>
          <cell r="I652"/>
          <cell r="J652"/>
          <cell r="K652"/>
          <cell r="L652">
            <v>1200</v>
          </cell>
          <cell r="M652">
            <v>7.8330000000000002</v>
          </cell>
          <cell r="N652">
            <v>7833</v>
          </cell>
          <cell r="O652">
            <v>9399.6</v>
          </cell>
          <cell r="P652"/>
          <cell r="Q652"/>
          <cell r="R652"/>
          <cell r="S652"/>
          <cell r="T652"/>
          <cell r="U652"/>
          <cell r="V652"/>
          <cell r="W652"/>
          <cell r="X652"/>
          <cell r="Y652"/>
          <cell r="Z652"/>
          <cell r="AA652"/>
          <cell r="AB652"/>
          <cell r="AC652"/>
          <cell r="AD652"/>
          <cell r="AE652"/>
          <cell r="AF652"/>
          <cell r="AG652"/>
          <cell r="AH652"/>
          <cell r="AI652"/>
          <cell r="AJ652"/>
          <cell r="AK652"/>
          <cell r="AL652"/>
          <cell r="AM652"/>
          <cell r="AN652"/>
          <cell r="AO652"/>
          <cell r="AP652"/>
          <cell r="AQ652"/>
        </row>
        <row r="653">
          <cell r="A653">
            <v>31</v>
          </cell>
          <cell r="B653">
            <v>1</v>
          </cell>
          <cell r="C653"/>
          <cell r="D653" t="str">
            <v>Աշխատանքի անվտանգության պահպանման ապահովման նյութեր (դիէլեկտրիկ բոտեր և ձեռնոցներ, հակահրդեհային վահանակ, մատյաններ, հատուկ արտահագուստ, կոշիկներ և այլն)</v>
          </cell>
          <cell r="E653" t="str">
            <v>Материалы для обеспечения охраны труда (диэлектрические перчатки и боты, пожарный щит, журналы, спец. одежда, обувь и пр.)</v>
          </cell>
          <cell r="F653" t="str">
            <v xml:space="preserve"> համաձայն տեխնիկական առաջադրանքի </v>
          </cell>
          <cell r="G653" t="str">
            <v>согласно условиям договора</v>
          </cell>
          <cell r="H653" t="str">
            <v>պայմանական միավոր</v>
          </cell>
          <cell r="I653" t="str">
            <v>усл.ед</v>
          </cell>
          <cell r="J653"/>
          <cell r="K653"/>
          <cell r="L653">
            <v>73184</v>
          </cell>
          <cell r="M653"/>
          <cell r="N653"/>
          <cell r="O653"/>
          <cell r="P653" t="str">
            <v>ԳԸՇ</v>
          </cell>
          <cell r="Q653" t="str">
            <v>РЗП</v>
          </cell>
          <cell r="R653" t="str">
            <v>ԳԸՇ</v>
          </cell>
          <cell r="S653" t="str">
            <v>РЗП</v>
          </cell>
          <cell r="T653"/>
          <cell r="U653"/>
          <cell r="V653" t="str">
            <v>Փետրվար 2026</v>
          </cell>
          <cell r="W653" t="str">
            <v>Февраль 2026</v>
          </cell>
          <cell r="X653"/>
          <cell r="Y653" t="str">
            <v>Մարտ 2026</v>
          </cell>
          <cell r="Z653" t="str">
            <v>Март 2026</v>
          </cell>
          <cell r="AA653"/>
          <cell r="AB653" t="str">
            <v>'Դեկտեմբեր 2026</v>
          </cell>
          <cell r="AC653" t="str">
            <v>Декабрь 2026</v>
          </cell>
          <cell r="AD653"/>
          <cell r="AE653"/>
          <cell r="AF653">
            <v>264507.68385000009</v>
          </cell>
          <cell r="AG653"/>
          <cell r="AH653"/>
          <cell r="AI653">
            <v>0</v>
          </cell>
          <cell r="AJ653">
            <v>0</v>
          </cell>
          <cell r="AK653">
            <v>0</v>
          </cell>
          <cell r="AL653"/>
          <cell r="AM653" t="str">
            <v xml:space="preserve"> </v>
          </cell>
          <cell r="AN653" t="str">
            <v>կ. 12.8</v>
          </cell>
          <cell r="AO653" t="str">
            <v>п. 12.8</v>
          </cell>
          <cell r="AP653"/>
          <cell r="AQ653"/>
        </row>
        <row r="654">
          <cell r="A654"/>
          <cell r="B654"/>
          <cell r="C654" t="str">
            <v>E330013</v>
          </cell>
          <cell r="D654" t="str">
            <v>Դեղատուփ</v>
          </cell>
          <cell r="E654"/>
          <cell r="F654"/>
          <cell r="G654"/>
          <cell r="H654" t="str">
            <v>հատ</v>
          </cell>
          <cell r="I654"/>
          <cell r="J654"/>
          <cell r="K654"/>
          <cell r="L654">
            <v>415</v>
          </cell>
          <cell r="M654">
            <v>5.9535</v>
          </cell>
          <cell r="N654">
            <v>5953.5</v>
          </cell>
          <cell r="O654">
            <v>2470.7024999999999</v>
          </cell>
          <cell r="P654"/>
          <cell r="Q654"/>
          <cell r="R654"/>
          <cell r="S654"/>
          <cell r="T654"/>
          <cell r="U654"/>
          <cell r="V654"/>
          <cell r="W654"/>
          <cell r="X654"/>
          <cell r="Y654"/>
          <cell r="Z654"/>
          <cell r="AA654"/>
          <cell r="AB654"/>
          <cell r="AC654"/>
          <cell r="AD654"/>
          <cell r="AE654"/>
          <cell r="AF654"/>
          <cell r="AG654"/>
          <cell r="AH654"/>
          <cell r="AI654"/>
          <cell r="AJ654"/>
          <cell r="AK654"/>
          <cell r="AL654"/>
          <cell r="AM654"/>
          <cell r="AN654"/>
          <cell r="AO654"/>
          <cell r="AP654"/>
          <cell r="AQ654" t="str">
            <v xml:space="preserve"> </v>
          </cell>
        </row>
        <row r="655">
          <cell r="A655"/>
          <cell r="B655"/>
          <cell r="C655" t="str">
            <v>E330140</v>
          </cell>
          <cell r="D655" t="str">
            <v>Դիէլեկտրիկ ձեռնոցներ</v>
          </cell>
          <cell r="E655"/>
          <cell r="F655"/>
          <cell r="G655"/>
          <cell r="H655" t="str">
            <v>հատ</v>
          </cell>
          <cell r="I655"/>
          <cell r="J655"/>
          <cell r="K655"/>
          <cell r="L655">
            <v>450</v>
          </cell>
          <cell r="M655">
            <v>16.131</v>
          </cell>
          <cell r="N655">
            <v>16131</v>
          </cell>
          <cell r="O655">
            <v>7258.95</v>
          </cell>
          <cell r="P655"/>
          <cell r="Q655"/>
          <cell r="R655"/>
          <cell r="S655"/>
          <cell r="T655"/>
          <cell r="U655"/>
          <cell r="V655"/>
          <cell r="W655"/>
          <cell r="X655"/>
          <cell r="Y655"/>
          <cell r="Z655"/>
          <cell r="AA655"/>
          <cell r="AB655"/>
          <cell r="AC655"/>
          <cell r="AD655"/>
          <cell r="AE655"/>
          <cell r="AF655"/>
          <cell r="AG655"/>
          <cell r="AH655"/>
          <cell r="AI655"/>
          <cell r="AJ655"/>
          <cell r="AK655"/>
          <cell r="AL655"/>
          <cell r="AM655"/>
          <cell r="AN655"/>
          <cell r="AO655"/>
          <cell r="AP655"/>
          <cell r="AQ655"/>
        </row>
        <row r="656">
          <cell r="A656"/>
          <cell r="B656"/>
          <cell r="C656" t="str">
            <v>E330065</v>
          </cell>
          <cell r="D656" t="str">
            <v>20 կՎ բարձր լարման մեկուսիչ կոշիկներ/դիէլեկտրիկ բոտիներ/</v>
          </cell>
          <cell r="E656"/>
          <cell r="F656"/>
          <cell r="G656"/>
          <cell r="H656" t="str">
            <v>զույգ</v>
          </cell>
          <cell r="I656"/>
          <cell r="J656"/>
          <cell r="K656"/>
          <cell r="L656">
            <v>100</v>
          </cell>
          <cell r="M656">
            <v>7.7515000000000001</v>
          </cell>
          <cell r="N656">
            <v>7751.5</v>
          </cell>
          <cell r="O656">
            <v>775.15</v>
          </cell>
          <cell r="P656"/>
          <cell r="Q656"/>
          <cell r="R656"/>
          <cell r="S656"/>
          <cell r="T656"/>
          <cell r="U656"/>
          <cell r="V656"/>
          <cell r="W656"/>
          <cell r="X656"/>
          <cell r="Y656"/>
          <cell r="Z656"/>
          <cell r="AA656"/>
          <cell r="AB656"/>
          <cell r="AC656"/>
          <cell r="AD656"/>
          <cell r="AE656"/>
          <cell r="AF656"/>
          <cell r="AG656"/>
          <cell r="AH656"/>
          <cell r="AI656"/>
          <cell r="AJ656"/>
          <cell r="AK656"/>
          <cell r="AL656"/>
          <cell r="AM656"/>
          <cell r="AN656"/>
          <cell r="AO656"/>
          <cell r="AP656"/>
          <cell r="AQ656"/>
        </row>
        <row r="657">
          <cell r="A657"/>
          <cell r="B657"/>
          <cell r="C657" t="str">
            <v>E330152</v>
          </cell>
          <cell r="D657" t="str">
            <v>Մոնտյորական գոտի</v>
          </cell>
          <cell r="E657"/>
          <cell r="F657"/>
          <cell r="G657"/>
          <cell r="H657" t="str">
            <v>հատ</v>
          </cell>
          <cell r="I657"/>
          <cell r="J657"/>
          <cell r="K657"/>
          <cell r="L657">
            <v>100</v>
          </cell>
          <cell r="M657">
            <v>22.207000000000001</v>
          </cell>
          <cell r="N657">
            <v>22207</v>
          </cell>
          <cell r="O657">
            <v>2220.7000000000003</v>
          </cell>
          <cell r="P657"/>
          <cell r="Q657"/>
          <cell r="R657"/>
          <cell r="S657"/>
          <cell r="T657"/>
          <cell r="U657"/>
          <cell r="V657"/>
          <cell r="W657"/>
          <cell r="X657"/>
          <cell r="Y657"/>
          <cell r="Z657"/>
          <cell r="AA657"/>
          <cell r="AB657"/>
          <cell r="AC657"/>
          <cell r="AD657"/>
          <cell r="AE657"/>
          <cell r="AF657"/>
          <cell r="AG657"/>
          <cell r="AH657"/>
          <cell r="AI657"/>
          <cell r="AJ657"/>
          <cell r="AK657"/>
          <cell r="AL657"/>
          <cell r="AM657"/>
          <cell r="AN657"/>
          <cell r="AO657"/>
          <cell r="AP657"/>
          <cell r="AQ657"/>
        </row>
        <row r="658">
          <cell r="A658"/>
          <cell r="B658"/>
          <cell r="C658" t="str">
            <v>E330161</v>
          </cell>
          <cell r="D658" t="str">
            <v>Ամրագոտի/ремень/</v>
          </cell>
          <cell r="E658"/>
          <cell r="F658"/>
          <cell r="G658"/>
          <cell r="H658" t="str">
            <v>հատ</v>
          </cell>
          <cell r="I658"/>
          <cell r="J658"/>
          <cell r="K658"/>
          <cell r="L658">
            <v>100</v>
          </cell>
          <cell r="M658">
            <v>8.2409999999999997</v>
          </cell>
          <cell r="N658">
            <v>8241</v>
          </cell>
          <cell r="O658">
            <v>824.09999999999991</v>
          </cell>
          <cell r="P658"/>
          <cell r="Q658"/>
          <cell r="R658"/>
          <cell r="S658"/>
          <cell r="T658"/>
          <cell r="U658"/>
          <cell r="V658"/>
          <cell r="W658"/>
          <cell r="X658"/>
          <cell r="Y658"/>
          <cell r="Z658"/>
          <cell r="AA658"/>
          <cell r="AB658"/>
          <cell r="AC658"/>
          <cell r="AD658"/>
          <cell r="AE658"/>
          <cell r="AF658"/>
          <cell r="AG658"/>
          <cell r="AH658"/>
          <cell r="AI658"/>
          <cell r="AJ658"/>
          <cell r="AK658"/>
          <cell r="AL658"/>
          <cell r="AM658"/>
          <cell r="AN658"/>
          <cell r="AO658"/>
          <cell r="AP658"/>
          <cell r="AQ658"/>
        </row>
        <row r="659">
          <cell r="A659"/>
          <cell r="B659"/>
          <cell r="C659" t="str">
            <v>E330233</v>
          </cell>
          <cell r="D659" t="str">
            <v xml:space="preserve"> Լարման ցուցիչ 110 կՎ УВН 110</v>
          </cell>
          <cell r="E659"/>
          <cell r="F659"/>
          <cell r="G659"/>
          <cell r="H659" t="str">
            <v>հատ</v>
          </cell>
          <cell r="I659"/>
          <cell r="J659"/>
          <cell r="K659"/>
          <cell r="L659">
            <v>40</v>
          </cell>
          <cell r="M659">
            <v>7.1</v>
          </cell>
          <cell r="N659">
            <v>7100</v>
          </cell>
          <cell r="O659">
            <v>284</v>
          </cell>
          <cell r="P659"/>
          <cell r="Q659"/>
          <cell r="R659"/>
          <cell r="S659"/>
          <cell r="T659"/>
          <cell r="U659"/>
          <cell r="V659"/>
          <cell r="W659"/>
          <cell r="X659"/>
          <cell r="Y659"/>
          <cell r="Z659"/>
          <cell r="AA659"/>
          <cell r="AB659"/>
          <cell r="AC659"/>
          <cell r="AD659"/>
          <cell r="AE659"/>
          <cell r="AF659"/>
          <cell r="AG659"/>
          <cell r="AH659"/>
          <cell r="AI659"/>
          <cell r="AJ659"/>
          <cell r="AK659"/>
          <cell r="AL659"/>
          <cell r="AM659"/>
          <cell r="AN659"/>
          <cell r="AO659"/>
          <cell r="AP659"/>
          <cell r="AQ659"/>
        </row>
        <row r="660">
          <cell r="A660"/>
          <cell r="B660"/>
          <cell r="C660" t="str">
            <v>E330280</v>
          </cell>
          <cell r="D660" t="str">
            <v>Վնասվածքի հայտնաբերման սարք УПП-10Н</v>
          </cell>
          <cell r="E660"/>
          <cell r="F660"/>
          <cell r="G660"/>
          <cell r="H660" t="str">
            <v>հատ</v>
          </cell>
          <cell r="I660"/>
          <cell r="J660"/>
          <cell r="K660"/>
          <cell r="L660">
            <v>50</v>
          </cell>
          <cell r="M660">
            <v>14.25</v>
          </cell>
          <cell r="N660">
            <v>14250</v>
          </cell>
          <cell r="O660">
            <v>712.5</v>
          </cell>
          <cell r="P660"/>
          <cell r="Q660"/>
          <cell r="R660"/>
          <cell r="S660"/>
          <cell r="T660"/>
          <cell r="U660"/>
          <cell r="V660"/>
          <cell r="W660"/>
          <cell r="X660"/>
          <cell r="Y660"/>
          <cell r="Z660"/>
          <cell r="AA660"/>
          <cell r="AB660"/>
          <cell r="AC660"/>
          <cell r="AD660"/>
          <cell r="AE660"/>
          <cell r="AF660"/>
          <cell r="AG660"/>
          <cell r="AH660"/>
          <cell r="AI660"/>
          <cell r="AJ660"/>
          <cell r="AK660"/>
          <cell r="AL660"/>
          <cell r="AM660"/>
          <cell r="AN660"/>
          <cell r="AO660"/>
          <cell r="AP660"/>
          <cell r="AQ660"/>
        </row>
        <row r="661">
          <cell r="A661"/>
          <cell r="B661"/>
          <cell r="C661" t="str">
            <v>P07010016</v>
          </cell>
          <cell r="D661" t="str">
            <v>Բանալիների հաշվառման մատյան</v>
          </cell>
          <cell r="E661"/>
          <cell r="F661"/>
          <cell r="G661"/>
          <cell r="H661" t="str">
            <v>հատ</v>
          </cell>
          <cell r="I661"/>
          <cell r="J661"/>
          <cell r="K661"/>
          <cell r="L661">
            <v>50</v>
          </cell>
          <cell r="M661">
            <v>0.53</v>
          </cell>
          <cell r="N661">
            <v>530</v>
          </cell>
          <cell r="O661">
            <v>26.5</v>
          </cell>
          <cell r="P661"/>
          <cell r="Q661"/>
          <cell r="R661"/>
          <cell r="S661"/>
          <cell r="T661"/>
          <cell r="U661"/>
          <cell r="V661"/>
          <cell r="W661"/>
          <cell r="X661"/>
          <cell r="Y661"/>
          <cell r="Z661"/>
          <cell r="AA661"/>
          <cell r="AB661"/>
          <cell r="AC661"/>
          <cell r="AD661"/>
          <cell r="AE661"/>
          <cell r="AF661"/>
          <cell r="AG661"/>
          <cell r="AH661"/>
          <cell r="AI661"/>
          <cell r="AJ661"/>
          <cell r="AK661"/>
          <cell r="AL661"/>
          <cell r="AM661"/>
          <cell r="AN661"/>
          <cell r="AO661"/>
          <cell r="AP661"/>
          <cell r="AQ661"/>
        </row>
        <row r="662">
          <cell r="A662"/>
          <cell r="B662"/>
          <cell r="C662" t="str">
            <v>P07010031</v>
          </cell>
          <cell r="D662" t="str">
            <v>Հրդեհամարման առաջնային միջոցների վերահսկման մատյան</v>
          </cell>
          <cell r="E662"/>
          <cell r="F662"/>
          <cell r="G662"/>
          <cell r="H662" t="str">
            <v>հատ</v>
          </cell>
          <cell r="I662"/>
          <cell r="J662"/>
          <cell r="K662"/>
          <cell r="L662">
            <v>40</v>
          </cell>
          <cell r="M662">
            <v>0.53</v>
          </cell>
          <cell r="N662">
            <v>530</v>
          </cell>
          <cell r="O662">
            <v>21.200000000000003</v>
          </cell>
          <cell r="P662"/>
          <cell r="Q662"/>
          <cell r="R662"/>
          <cell r="S662"/>
          <cell r="T662"/>
          <cell r="U662"/>
          <cell r="V662"/>
          <cell r="W662"/>
          <cell r="X662"/>
          <cell r="Y662"/>
          <cell r="Z662"/>
          <cell r="AA662"/>
          <cell r="AB662"/>
          <cell r="AC662"/>
          <cell r="AD662"/>
          <cell r="AE662"/>
          <cell r="AF662"/>
          <cell r="AG662"/>
          <cell r="AH662"/>
          <cell r="AI662"/>
          <cell r="AJ662"/>
          <cell r="AK662"/>
          <cell r="AL662"/>
          <cell r="AM662"/>
          <cell r="AN662"/>
          <cell r="AO662"/>
          <cell r="AP662"/>
          <cell r="AQ662"/>
        </row>
        <row r="663">
          <cell r="A663"/>
          <cell r="B663"/>
          <cell r="C663" t="str">
            <v>P07010023</v>
          </cell>
          <cell r="D663" t="str">
            <v>Կարգագրով աշխատելիս առաջնային թույլտվության նպատակային հրանգավորման մատյան</v>
          </cell>
          <cell r="E663"/>
          <cell r="F663"/>
          <cell r="G663"/>
          <cell r="H663" t="str">
            <v>հատ</v>
          </cell>
          <cell r="I663"/>
          <cell r="J663"/>
          <cell r="K663"/>
          <cell r="L663">
            <v>100</v>
          </cell>
          <cell r="M663">
            <v>0.9</v>
          </cell>
          <cell r="N663">
            <v>900</v>
          </cell>
          <cell r="O663">
            <v>90</v>
          </cell>
          <cell r="P663"/>
          <cell r="Q663"/>
          <cell r="R663"/>
          <cell r="S663"/>
          <cell r="T663"/>
          <cell r="U663"/>
          <cell r="V663"/>
          <cell r="W663"/>
          <cell r="X663"/>
          <cell r="Y663"/>
          <cell r="Z663"/>
          <cell r="AA663"/>
          <cell r="AB663"/>
          <cell r="AC663"/>
          <cell r="AD663"/>
          <cell r="AE663"/>
          <cell r="AF663"/>
          <cell r="AG663"/>
          <cell r="AH663"/>
          <cell r="AI663"/>
          <cell r="AJ663"/>
          <cell r="AK663"/>
          <cell r="AL663"/>
          <cell r="AM663"/>
          <cell r="AN663"/>
          <cell r="AO663"/>
          <cell r="AP663"/>
          <cell r="AQ663"/>
        </row>
        <row r="664">
          <cell r="A664"/>
          <cell r="B664"/>
          <cell r="C664" t="str">
            <v>P07010026</v>
          </cell>
          <cell r="D664" t="str">
            <v>Կուտակիչ մարտկոցների սպասարկման գրանցամատյան</v>
          </cell>
          <cell r="E664"/>
          <cell r="F664"/>
          <cell r="G664"/>
          <cell r="H664" t="str">
            <v>հատ</v>
          </cell>
          <cell r="I664"/>
          <cell r="J664"/>
          <cell r="K664"/>
          <cell r="L664">
            <v>20</v>
          </cell>
          <cell r="M664">
            <v>0.7</v>
          </cell>
          <cell r="N664">
            <v>700</v>
          </cell>
          <cell r="O664">
            <v>14</v>
          </cell>
          <cell r="P664"/>
          <cell r="Q664"/>
          <cell r="R664"/>
          <cell r="S664"/>
          <cell r="T664"/>
          <cell r="U664"/>
          <cell r="V664"/>
          <cell r="W664"/>
          <cell r="X664"/>
          <cell r="Y664"/>
          <cell r="Z664"/>
          <cell r="AA664"/>
          <cell r="AB664"/>
          <cell r="AC664"/>
          <cell r="AD664"/>
          <cell r="AE664"/>
          <cell r="AF664"/>
          <cell r="AG664"/>
          <cell r="AH664"/>
          <cell r="AI664"/>
          <cell r="AJ664"/>
          <cell r="AK664"/>
          <cell r="AL664"/>
          <cell r="AM664"/>
          <cell r="AN664"/>
          <cell r="AO664"/>
          <cell r="AP664"/>
          <cell r="AQ664"/>
        </row>
        <row r="665">
          <cell r="A665"/>
          <cell r="B665"/>
          <cell r="C665" t="str">
            <v>P07010028</v>
          </cell>
          <cell r="D665" t="str">
            <v>Հերթապահ անձնակազմի հակավթարային և հակահրդեհային վարժանքների հաշվառման մատյան</v>
          </cell>
          <cell r="E665"/>
          <cell r="F665"/>
          <cell r="G665"/>
          <cell r="H665" t="str">
            <v>հատ</v>
          </cell>
          <cell r="I665"/>
          <cell r="J665"/>
          <cell r="K665"/>
          <cell r="L665">
            <v>20</v>
          </cell>
          <cell r="M665">
            <v>0.53</v>
          </cell>
          <cell r="N665">
            <v>530</v>
          </cell>
          <cell r="O665">
            <v>10.600000000000001</v>
          </cell>
          <cell r="P665"/>
          <cell r="Q665"/>
          <cell r="R665"/>
          <cell r="S665"/>
          <cell r="T665"/>
          <cell r="U665"/>
          <cell r="V665"/>
          <cell r="W665"/>
          <cell r="X665"/>
          <cell r="Y665"/>
          <cell r="Z665"/>
          <cell r="AA665"/>
          <cell r="AB665"/>
          <cell r="AC665"/>
          <cell r="AD665"/>
          <cell r="AE665"/>
          <cell r="AF665"/>
          <cell r="AG665"/>
          <cell r="AH665"/>
          <cell r="AI665"/>
          <cell r="AJ665"/>
          <cell r="AK665"/>
          <cell r="AL665"/>
          <cell r="AM665"/>
          <cell r="AN665"/>
          <cell r="AO665"/>
          <cell r="AP665"/>
          <cell r="AQ665"/>
        </row>
        <row r="666">
          <cell r="A666"/>
          <cell r="B666"/>
          <cell r="C666" t="str">
            <v>P07010038</v>
          </cell>
          <cell r="D666" t="str">
            <v>Սարքավորումների թերությունների և անսարքինությունների գրանցամատյան</v>
          </cell>
          <cell r="E666"/>
          <cell r="F666"/>
          <cell r="G666"/>
          <cell r="H666" t="str">
            <v>հատ</v>
          </cell>
          <cell r="I666"/>
          <cell r="J666"/>
          <cell r="K666"/>
          <cell r="L666">
            <v>20</v>
          </cell>
          <cell r="M666">
            <v>0.53</v>
          </cell>
          <cell r="N666">
            <v>530</v>
          </cell>
          <cell r="O666">
            <v>10.600000000000001</v>
          </cell>
          <cell r="P666"/>
          <cell r="Q666"/>
          <cell r="R666"/>
          <cell r="S666"/>
          <cell r="T666"/>
          <cell r="U666"/>
          <cell r="V666"/>
          <cell r="W666"/>
          <cell r="X666"/>
          <cell r="Y666"/>
          <cell r="Z666"/>
          <cell r="AA666"/>
          <cell r="AB666"/>
          <cell r="AC666"/>
          <cell r="AD666"/>
          <cell r="AE666"/>
          <cell r="AF666"/>
          <cell r="AG666"/>
          <cell r="AH666"/>
          <cell r="AI666"/>
          <cell r="AJ666"/>
          <cell r="AK666"/>
          <cell r="AL666"/>
          <cell r="AM666"/>
          <cell r="AN666"/>
          <cell r="AO666"/>
          <cell r="AP666"/>
          <cell r="AQ666"/>
        </row>
        <row r="667">
          <cell r="A667"/>
          <cell r="B667"/>
          <cell r="C667" t="str">
            <v>P07010013</v>
          </cell>
          <cell r="D667" t="str">
            <v>Աշխատանքի պաշտպանության վերաբերյալ ներածական հրահանգավորման մատյան</v>
          </cell>
          <cell r="E667"/>
          <cell r="F667"/>
          <cell r="G667"/>
          <cell r="H667" t="str">
            <v>հատ</v>
          </cell>
          <cell r="I667"/>
          <cell r="J667"/>
          <cell r="K667"/>
          <cell r="L667">
            <v>15</v>
          </cell>
          <cell r="M667">
            <v>0.35799999999999998</v>
          </cell>
          <cell r="N667">
            <v>358</v>
          </cell>
          <cell r="O667">
            <v>5.37</v>
          </cell>
          <cell r="P667"/>
          <cell r="Q667"/>
          <cell r="R667"/>
          <cell r="S667"/>
          <cell r="T667"/>
          <cell r="U667"/>
          <cell r="V667"/>
          <cell r="W667"/>
          <cell r="X667"/>
          <cell r="Y667"/>
          <cell r="Z667"/>
          <cell r="AA667"/>
          <cell r="AB667"/>
          <cell r="AC667"/>
          <cell r="AD667"/>
          <cell r="AE667"/>
          <cell r="AF667"/>
          <cell r="AG667"/>
          <cell r="AH667"/>
          <cell r="AI667"/>
          <cell r="AJ667"/>
          <cell r="AK667"/>
          <cell r="AL667"/>
          <cell r="AM667"/>
          <cell r="AN667"/>
          <cell r="AO667"/>
          <cell r="AP667"/>
          <cell r="AQ667"/>
        </row>
        <row r="668">
          <cell r="A668"/>
          <cell r="B668"/>
          <cell r="C668" t="str">
            <v>E330019</v>
          </cell>
          <cell r="D668" t="str">
            <v>Անվտանգության պլակատներ` արգելող</v>
          </cell>
          <cell r="E668"/>
          <cell r="F668"/>
          <cell r="G668"/>
          <cell r="H668" t="str">
            <v>հատ</v>
          </cell>
          <cell r="I668"/>
          <cell r="J668"/>
          <cell r="K668"/>
          <cell r="L668">
            <v>1000</v>
          </cell>
          <cell r="M668">
            <v>0.82499999999999996</v>
          </cell>
          <cell r="N668">
            <v>825</v>
          </cell>
          <cell r="O668">
            <v>825</v>
          </cell>
          <cell r="P668"/>
          <cell r="Q668"/>
          <cell r="R668"/>
          <cell r="S668"/>
          <cell r="T668"/>
          <cell r="U668"/>
          <cell r="V668"/>
          <cell r="W668"/>
          <cell r="X668"/>
          <cell r="Y668"/>
          <cell r="Z668"/>
          <cell r="AA668"/>
          <cell r="AB668"/>
          <cell r="AC668"/>
          <cell r="AD668"/>
          <cell r="AE668"/>
          <cell r="AF668"/>
          <cell r="AG668"/>
          <cell r="AH668"/>
          <cell r="AI668"/>
          <cell r="AJ668"/>
          <cell r="AK668"/>
          <cell r="AL668"/>
          <cell r="AM668"/>
          <cell r="AN668"/>
          <cell r="AO668"/>
          <cell r="AP668"/>
          <cell r="AQ668"/>
        </row>
        <row r="669">
          <cell r="A669"/>
          <cell r="B669"/>
          <cell r="C669" t="str">
            <v>E330034</v>
          </cell>
          <cell r="D669" t="str">
            <v>Անվտանգության պլակատներ՝կարգադրագրող</v>
          </cell>
          <cell r="E669"/>
          <cell r="F669"/>
          <cell r="G669"/>
          <cell r="H669" t="str">
            <v>հատ</v>
          </cell>
          <cell r="I669"/>
          <cell r="J669"/>
          <cell r="K669"/>
          <cell r="L669">
            <v>1000</v>
          </cell>
          <cell r="M669">
            <v>1.175</v>
          </cell>
          <cell r="N669">
            <v>1175</v>
          </cell>
          <cell r="O669">
            <v>1175</v>
          </cell>
          <cell r="P669"/>
          <cell r="Q669"/>
          <cell r="R669"/>
          <cell r="S669"/>
          <cell r="T669"/>
          <cell r="U669"/>
          <cell r="V669"/>
          <cell r="W669"/>
          <cell r="X669"/>
          <cell r="Y669"/>
          <cell r="Z669"/>
          <cell r="AA669"/>
          <cell r="AB669"/>
          <cell r="AC669"/>
          <cell r="AD669"/>
          <cell r="AE669"/>
          <cell r="AF669"/>
          <cell r="AG669"/>
          <cell r="AH669"/>
          <cell r="AI669"/>
          <cell r="AJ669"/>
          <cell r="AK669"/>
          <cell r="AL669"/>
          <cell r="AM669"/>
          <cell r="AN669"/>
          <cell r="AO669"/>
          <cell r="AP669"/>
          <cell r="AQ669"/>
        </row>
        <row r="670">
          <cell r="A670"/>
          <cell r="B670"/>
          <cell r="C670" t="str">
            <v>E330035</v>
          </cell>
          <cell r="D670" t="str">
            <v>Անվտանգության պլակատներ՝ ցուցիչ</v>
          </cell>
          <cell r="E670"/>
          <cell r="F670"/>
          <cell r="G670"/>
          <cell r="H670" t="str">
            <v>հատ</v>
          </cell>
          <cell r="I670"/>
          <cell r="J670"/>
          <cell r="K670"/>
          <cell r="L670">
            <v>1000</v>
          </cell>
          <cell r="M670">
            <v>0.82499999999999996</v>
          </cell>
          <cell r="N670">
            <v>825</v>
          </cell>
          <cell r="O670">
            <v>825</v>
          </cell>
          <cell r="P670"/>
          <cell r="Q670"/>
          <cell r="R670"/>
          <cell r="S670"/>
          <cell r="T670"/>
          <cell r="U670"/>
          <cell r="V670"/>
          <cell r="W670"/>
          <cell r="X670"/>
          <cell r="Y670"/>
          <cell r="Z670"/>
          <cell r="AA670"/>
          <cell r="AB670"/>
          <cell r="AC670"/>
          <cell r="AD670"/>
          <cell r="AE670"/>
          <cell r="AF670"/>
          <cell r="AG670"/>
          <cell r="AH670"/>
          <cell r="AI670"/>
          <cell r="AJ670"/>
          <cell r="AK670"/>
          <cell r="AL670"/>
          <cell r="AM670"/>
          <cell r="AN670"/>
          <cell r="AO670"/>
          <cell r="AP670"/>
          <cell r="AQ670"/>
        </row>
        <row r="671">
          <cell r="A671"/>
          <cell r="B671"/>
          <cell r="C671" t="str">
            <v>E330012</v>
          </cell>
          <cell r="D671" t="str">
            <v>Անվտանգության պլակատներ` նախազգուշացնող</v>
          </cell>
          <cell r="E671"/>
          <cell r="F671"/>
          <cell r="G671"/>
          <cell r="H671" t="str">
            <v>հատ</v>
          </cell>
          <cell r="I671"/>
          <cell r="J671"/>
          <cell r="K671"/>
          <cell r="L671">
            <v>1000</v>
          </cell>
          <cell r="M671">
            <v>1.125</v>
          </cell>
          <cell r="N671">
            <v>1125</v>
          </cell>
          <cell r="O671">
            <v>1125</v>
          </cell>
          <cell r="P671"/>
          <cell r="Q671"/>
          <cell r="R671"/>
          <cell r="S671"/>
          <cell r="T671"/>
          <cell r="U671"/>
          <cell r="V671"/>
          <cell r="W671"/>
          <cell r="X671"/>
          <cell r="Y671"/>
          <cell r="Z671"/>
          <cell r="AA671"/>
          <cell r="AB671"/>
          <cell r="AC671"/>
          <cell r="AD671"/>
          <cell r="AE671"/>
          <cell r="AF671"/>
          <cell r="AG671"/>
          <cell r="AH671"/>
          <cell r="AI671"/>
          <cell r="AJ671"/>
          <cell r="AK671"/>
          <cell r="AL671"/>
          <cell r="AM671"/>
          <cell r="AN671"/>
          <cell r="AO671"/>
          <cell r="AP671"/>
          <cell r="AQ671"/>
        </row>
        <row r="672">
          <cell r="A672"/>
          <cell r="B672"/>
          <cell r="C672" t="str">
            <v>E330030</v>
          </cell>
          <cell r="D672" t="str">
            <v>Շարժական հողանցում ԶՊԼ 35Մ</v>
          </cell>
          <cell r="E672"/>
          <cell r="F672"/>
          <cell r="G672"/>
          <cell r="H672" t="str">
            <v>հատ</v>
          </cell>
          <cell r="I672"/>
          <cell r="J672"/>
          <cell r="K672"/>
          <cell r="L672">
            <v>214</v>
          </cell>
          <cell r="M672">
            <v>33.111139999999999</v>
          </cell>
          <cell r="N672">
            <v>33111.14</v>
          </cell>
          <cell r="O672">
            <v>7085.7839599999998</v>
          </cell>
          <cell r="P672"/>
          <cell r="Q672"/>
          <cell r="R672"/>
          <cell r="S672"/>
          <cell r="T672"/>
          <cell r="U672"/>
          <cell r="V672"/>
          <cell r="W672"/>
          <cell r="X672"/>
          <cell r="Y672"/>
          <cell r="Z672"/>
          <cell r="AA672"/>
          <cell r="AB672"/>
          <cell r="AC672"/>
          <cell r="AD672"/>
          <cell r="AE672"/>
          <cell r="AF672"/>
          <cell r="AG672"/>
          <cell r="AH672"/>
          <cell r="AI672"/>
          <cell r="AJ672"/>
          <cell r="AK672"/>
          <cell r="AL672"/>
          <cell r="AM672"/>
          <cell r="AN672"/>
          <cell r="AO672"/>
          <cell r="AP672"/>
          <cell r="AQ672" t="str">
            <v xml:space="preserve"> </v>
          </cell>
        </row>
        <row r="673">
          <cell r="A673"/>
          <cell r="B673"/>
          <cell r="C673" t="str">
            <v>E330032</v>
          </cell>
          <cell r="D673" t="str">
            <v>Շարժական հողանցում ԶՊԼ 110Մ</v>
          </cell>
          <cell r="E673"/>
          <cell r="F673"/>
          <cell r="G673"/>
          <cell r="H673" t="str">
            <v>հատ</v>
          </cell>
          <cell r="I673"/>
          <cell r="J673"/>
          <cell r="K673"/>
          <cell r="L673">
            <v>64</v>
          </cell>
          <cell r="M673">
            <v>59.3</v>
          </cell>
          <cell r="N673">
            <v>59300</v>
          </cell>
          <cell r="O673">
            <v>3795.2</v>
          </cell>
          <cell r="P673"/>
          <cell r="Q673"/>
          <cell r="R673"/>
          <cell r="S673"/>
          <cell r="T673"/>
          <cell r="U673"/>
          <cell r="V673"/>
          <cell r="W673"/>
          <cell r="X673"/>
          <cell r="Y673"/>
          <cell r="Z673"/>
          <cell r="AA673"/>
          <cell r="AB673"/>
          <cell r="AC673"/>
          <cell r="AD673"/>
          <cell r="AE673"/>
          <cell r="AF673"/>
          <cell r="AG673"/>
          <cell r="AH673"/>
          <cell r="AI673"/>
          <cell r="AJ673"/>
          <cell r="AK673"/>
          <cell r="AL673"/>
          <cell r="AM673"/>
          <cell r="AN673"/>
          <cell r="AO673"/>
          <cell r="AP673"/>
          <cell r="AQ673" t="str">
            <v xml:space="preserve"> </v>
          </cell>
        </row>
        <row r="674">
          <cell r="A674"/>
          <cell r="B674"/>
          <cell r="C674" t="str">
            <v>E330040</v>
          </cell>
          <cell r="D674" t="str">
            <v>Շարժական հողանցում ԶՊԼ 10Մ</v>
          </cell>
          <cell r="E674"/>
          <cell r="F674"/>
          <cell r="G674"/>
          <cell r="H674" t="str">
            <v>հատ</v>
          </cell>
          <cell r="I674"/>
          <cell r="J674"/>
          <cell r="K674"/>
          <cell r="L674">
            <v>227</v>
          </cell>
          <cell r="M674">
            <v>33.079300000000003</v>
          </cell>
          <cell r="N674">
            <v>33079.300000000003</v>
          </cell>
          <cell r="O674">
            <v>7509.0011000000004</v>
          </cell>
          <cell r="P674"/>
          <cell r="Q674"/>
          <cell r="R674"/>
          <cell r="S674"/>
          <cell r="T674"/>
          <cell r="U674"/>
          <cell r="V674"/>
          <cell r="W674"/>
          <cell r="X674"/>
          <cell r="Y674"/>
          <cell r="Z674"/>
          <cell r="AA674"/>
          <cell r="AB674"/>
          <cell r="AC674"/>
          <cell r="AD674"/>
          <cell r="AE674"/>
          <cell r="AF674"/>
          <cell r="AG674"/>
          <cell r="AH674"/>
          <cell r="AI674"/>
          <cell r="AJ674"/>
          <cell r="AK674"/>
          <cell r="AL674"/>
          <cell r="AM674"/>
          <cell r="AN674"/>
          <cell r="AO674"/>
          <cell r="AP674"/>
          <cell r="AQ674" t="str">
            <v xml:space="preserve"> </v>
          </cell>
        </row>
        <row r="675">
          <cell r="A675"/>
          <cell r="B675"/>
          <cell r="C675" t="str">
            <v>E330053</v>
          </cell>
          <cell r="D675" t="str">
            <v>Շարժական հողանցում ՊԶՌՈՒ 2Մ</v>
          </cell>
          <cell r="E675"/>
          <cell r="F675"/>
          <cell r="G675"/>
          <cell r="H675" t="str">
            <v>հատ</v>
          </cell>
          <cell r="I675"/>
          <cell r="J675"/>
          <cell r="K675"/>
          <cell r="L675">
            <v>161</v>
          </cell>
          <cell r="M675">
            <v>20.206259999999997</v>
          </cell>
          <cell r="N675">
            <v>20206.259999999998</v>
          </cell>
          <cell r="O675">
            <v>3253.2078599999995</v>
          </cell>
          <cell r="P675"/>
          <cell r="Q675"/>
          <cell r="R675"/>
          <cell r="S675"/>
          <cell r="T675"/>
          <cell r="U675"/>
          <cell r="V675"/>
          <cell r="W675"/>
          <cell r="X675"/>
          <cell r="Y675"/>
          <cell r="Z675"/>
          <cell r="AA675"/>
          <cell r="AB675"/>
          <cell r="AC675"/>
          <cell r="AD675"/>
          <cell r="AE675"/>
          <cell r="AF675"/>
          <cell r="AG675"/>
          <cell r="AH675"/>
          <cell r="AI675"/>
          <cell r="AJ675"/>
          <cell r="AK675"/>
          <cell r="AL675"/>
          <cell r="AM675"/>
          <cell r="AN675"/>
          <cell r="AO675"/>
          <cell r="AP675"/>
          <cell r="AQ675" t="str">
            <v xml:space="preserve"> </v>
          </cell>
        </row>
        <row r="676">
          <cell r="A676"/>
          <cell r="B676"/>
          <cell r="C676" t="str">
            <v>E330070</v>
          </cell>
          <cell r="D676" t="str">
            <v>Մեկուսիչ փատյա տակդիր</v>
          </cell>
          <cell r="E676"/>
          <cell r="F676"/>
          <cell r="G676"/>
          <cell r="H676" t="str">
            <v>հատ</v>
          </cell>
          <cell r="I676"/>
          <cell r="J676"/>
          <cell r="K676"/>
          <cell r="L676">
            <v>345</v>
          </cell>
          <cell r="M676">
            <v>16.510360000000002</v>
          </cell>
          <cell r="N676">
            <v>16510.36</v>
          </cell>
          <cell r="O676">
            <v>5696.0742000000009</v>
          </cell>
          <cell r="P676"/>
          <cell r="Q676"/>
          <cell r="R676"/>
          <cell r="S676"/>
          <cell r="T676"/>
          <cell r="U676"/>
          <cell r="V676"/>
          <cell r="W676"/>
          <cell r="X676"/>
          <cell r="Y676"/>
          <cell r="Z676"/>
          <cell r="AA676"/>
          <cell r="AB676"/>
          <cell r="AC676"/>
          <cell r="AD676"/>
          <cell r="AE676"/>
          <cell r="AF676"/>
          <cell r="AG676"/>
          <cell r="AH676"/>
          <cell r="AI676"/>
          <cell r="AJ676"/>
          <cell r="AK676"/>
          <cell r="AL676"/>
          <cell r="AM676"/>
          <cell r="AN676"/>
          <cell r="AO676"/>
          <cell r="AP676"/>
          <cell r="AQ676" t="str">
            <v xml:space="preserve"> </v>
          </cell>
        </row>
        <row r="677">
          <cell r="A677"/>
          <cell r="B677"/>
          <cell r="C677" t="str">
            <v>E330090</v>
          </cell>
          <cell r="D677" t="str">
            <v>Պարան Ֆ11մմ</v>
          </cell>
          <cell r="E677"/>
          <cell r="F677"/>
          <cell r="G677"/>
          <cell r="H677" t="str">
            <v>մ</v>
          </cell>
          <cell r="I677"/>
          <cell r="J677"/>
          <cell r="K677"/>
          <cell r="L677">
            <v>3000</v>
          </cell>
          <cell r="M677">
            <v>0.2</v>
          </cell>
          <cell r="N677">
            <v>200</v>
          </cell>
          <cell r="O677">
            <v>600</v>
          </cell>
          <cell r="P677"/>
          <cell r="Q677"/>
          <cell r="R677"/>
          <cell r="S677"/>
          <cell r="T677"/>
          <cell r="U677"/>
          <cell r="V677"/>
          <cell r="W677"/>
          <cell r="X677"/>
          <cell r="Y677"/>
          <cell r="Z677"/>
          <cell r="AA677"/>
          <cell r="AB677"/>
          <cell r="AC677"/>
          <cell r="AD677"/>
          <cell r="AE677"/>
          <cell r="AF677"/>
          <cell r="AG677"/>
          <cell r="AH677"/>
          <cell r="AI677"/>
          <cell r="AJ677"/>
          <cell r="AK677"/>
          <cell r="AL677"/>
          <cell r="AM677"/>
          <cell r="AN677"/>
          <cell r="AO677"/>
          <cell r="AP677"/>
          <cell r="AQ677" t="str">
            <v xml:space="preserve"> </v>
          </cell>
        </row>
        <row r="678">
          <cell r="A678"/>
          <cell r="B678"/>
          <cell r="C678" t="str">
            <v>E330171</v>
          </cell>
          <cell r="D678" t="str">
            <v>Դիէլեկտրիկ գորգ (50x50) (70x70)</v>
          </cell>
          <cell r="E678"/>
          <cell r="F678"/>
          <cell r="G678"/>
          <cell r="H678" t="str">
            <v>հատ</v>
          </cell>
          <cell r="I678"/>
          <cell r="J678"/>
          <cell r="K678"/>
          <cell r="L678">
            <v>1000</v>
          </cell>
          <cell r="M678">
            <v>3.66</v>
          </cell>
          <cell r="N678">
            <v>3660</v>
          </cell>
          <cell r="O678">
            <v>3660</v>
          </cell>
          <cell r="P678"/>
          <cell r="Q678"/>
          <cell r="R678"/>
          <cell r="S678"/>
          <cell r="T678"/>
          <cell r="U678"/>
          <cell r="V678"/>
          <cell r="W678"/>
          <cell r="X678"/>
          <cell r="Y678"/>
          <cell r="Z678"/>
          <cell r="AA678"/>
          <cell r="AB678"/>
          <cell r="AC678"/>
          <cell r="AD678"/>
          <cell r="AE678"/>
          <cell r="AF678"/>
          <cell r="AG678"/>
          <cell r="AH678"/>
          <cell r="AI678"/>
          <cell r="AJ678"/>
          <cell r="AK678"/>
          <cell r="AL678"/>
          <cell r="AM678"/>
          <cell r="AN678"/>
          <cell r="AO678"/>
          <cell r="AP678"/>
          <cell r="AQ678" t="str">
            <v xml:space="preserve"> </v>
          </cell>
        </row>
        <row r="679">
          <cell r="A679"/>
          <cell r="B679"/>
          <cell r="C679" t="str">
            <v>E330200</v>
          </cell>
          <cell r="D679" t="str">
            <v>Լարման ցուցիչ ՊԻՆ</v>
          </cell>
          <cell r="E679"/>
          <cell r="F679"/>
          <cell r="G679"/>
          <cell r="H679" t="str">
            <v>հատ</v>
          </cell>
          <cell r="I679"/>
          <cell r="J679"/>
          <cell r="K679"/>
          <cell r="L679">
            <v>155</v>
          </cell>
          <cell r="M679">
            <v>0.77616999999999992</v>
          </cell>
          <cell r="N679">
            <v>776.17</v>
          </cell>
          <cell r="O679">
            <v>120.30634999999998</v>
          </cell>
          <cell r="P679"/>
          <cell r="Q679"/>
          <cell r="R679"/>
          <cell r="S679"/>
          <cell r="T679"/>
          <cell r="U679"/>
          <cell r="V679"/>
          <cell r="W679"/>
          <cell r="X679"/>
          <cell r="Y679"/>
          <cell r="Z679"/>
          <cell r="AA679"/>
          <cell r="AB679"/>
          <cell r="AC679"/>
          <cell r="AD679"/>
          <cell r="AE679"/>
          <cell r="AF679"/>
          <cell r="AG679"/>
          <cell r="AH679"/>
          <cell r="AI679"/>
          <cell r="AJ679"/>
          <cell r="AK679"/>
          <cell r="AL679"/>
          <cell r="AM679"/>
          <cell r="AN679"/>
          <cell r="AO679"/>
          <cell r="AP679"/>
          <cell r="AQ679" t="str">
            <v xml:space="preserve"> </v>
          </cell>
        </row>
        <row r="680">
          <cell r="A680"/>
          <cell r="B680"/>
          <cell r="C680" t="str">
            <v>E330232</v>
          </cell>
          <cell r="D680" t="str">
            <v>Լարման ցուցիչ ՈՒՎՆ-35</v>
          </cell>
          <cell r="E680"/>
          <cell r="F680"/>
          <cell r="G680"/>
          <cell r="H680" t="str">
            <v>հատ</v>
          </cell>
          <cell r="I680"/>
          <cell r="J680"/>
          <cell r="K680"/>
          <cell r="L680">
            <v>202</v>
          </cell>
          <cell r="M680">
            <v>5.3064999999999998</v>
          </cell>
          <cell r="N680">
            <v>5306.5</v>
          </cell>
          <cell r="O680">
            <v>1071.913</v>
          </cell>
          <cell r="P680"/>
          <cell r="Q680"/>
          <cell r="R680"/>
          <cell r="S680"/>
          <cell r="T680"/>
          <cell r="U680"/>
          <cell r="V680"/>
          <cell r="W680"/>
          <cell r="X680"/>
          <cell r="Y680"/>
          <cell r="Z680"/>
          <cell r="AA680"/>
          <cell r="AB680"/>
          <cell r="AC680"/>
          <cell r="AD680"/>
          <cell r="AE680"/>
          <cell r="AF680"/>
          <cell r="AG680"/>
          <cell r="AH680"/>
          <cell r="AI680"/>
          <cell r="AJ680"/>
          <cell r="AK680"/>
          <cell r="AL680"/>
          <cell r="AM680"/>
          <cell r="AN680"/>
          <cell r="AO680"/>
          <cell r="AP680"/>
          <cell r="AQ680" t="str">
            <v xml:space="preserve"> </v>
          </cell>
        </row>
        <row r="681">
          <cell r="A681"/>
          <cell r="B681"/>
          <cell r="C681" t="str">
            <v>E330283</v>
          </cell>
          <cell r="D681" t="str">
            <v>Լարման ցուցիչ ՈՒՎՆՈՒ-2Մ/1Ս</v>
          </cell>
          <cell r="E681"/>
          <cell r="F681"/>
          <cell r="G681"/>
          <cell r="H681" t="str">
            <v>հատ</v>
          </cell>
          <cell r="I681"/>
          <cell r="J681"/>
          <cell r="K681"/>
          <cell r="L681">
            <v>135</v>
          </cell>
          <cell r="M681">
            <v>8.6359999999999992</v>
          </cell>
          <cell r="N681">
            <v>8636</v>
          </cell>
          <cell r="O681">
            <v>1165.8599999999999</v>
          </cell>
          <cell r="P681"/>
          <cell r="Q681"/>
          <cell r="R681"/>
          <cell r="S681"/>
          <cell r="T681"/>
          <cell r="U681"/>
          <cell r="V681"/>
          <cell r="W681"/>
          <cell r="X681"/>
          <cell r="Y681"/>
          <cell r="Z681"/>
          <cell r="AA681"/>
          <cell r="AB681"/>
          <cell r="AC681"/>
          <cell r="AD681"/>
          <cell r="AE681"/>
          <cell r="AF681"/>
          <cell r="AG681"/>
          <cell r="AH681"/>
          <cell r="AI681"/>
          <cell r="AJ681"/>
          <cell r="AK681"/>
          <cell r="AL681"/>
          <cell r="AM681"/>
          <cell r="AN681"/>
          <cell r="AO681"/>
          <cell r="AP681"/>
          <cell r="AQ681" t="str">
            <v xml:space="preserve"> </v>
          </cell>
        </row>
        <row r="682">
          <cell r="A682"/>
          <cell r="B682"/>
          <cell r="C682" t="str">
            <v>E330287</v>
          </cell>
          <cell r="D682" t="str">
            <v>Լարման ցուցիչ 6-10 կՎ ՈՒՎՆ 80-2Մ</v>
          </cell>
          <cell r="E682"/>
          <cell r="F682"/>
          <cell r="G682"/>
          <cell r="H682" t="str">
            <v>հատ</v>
          </cell>
          <cell r="I682"/>
          <cell r="J682"/>
          <cell r="K682"/>
          <cell r="L682">
            <v>277</v>
          </cell>
          <cell r="M682">
            <v>5.16</v>
          </cell>
          <cell r="N682">
            <v>5160</v>
          </cell>
          <cell r="O682">
            <v>1429.32</v>
          </cell>
          <cell r="P682"/>
          <cell r="Q682"/>
          <cell r="R682"/>
          <cell r="S682"/>
          <cell r="T682"/>
          <cell r="U682"/>
          <cell r="V682"/>
          <cell r="W682"/>
          <cell r="X682"/>
          <cell r="Y682"/>
          <cell r="Z682"/>
          <cell r="AA682"/>
          <cell r="AB682"/>
          <cell r="AC682"/>
          <cell r="AD682"/>
          <cell r="AE682"/>
          <cell r="AF682"/>
          <cell r="AG682"/>
          <cell r="AH682"/>
          <cell r="AI682"/>
          <cell r="AJ682"/>
          <cell r="AK682"/>
          <cell r="AL682"/>
          <cell r="AM682"/>
          <cell r="AN682"/>
          <cell r="AO682"/>
          <cell r="AP682"/>
          <cell r="AQ682" t="str">
            <v xml:space="preserve"> </v>
          </cell>
        </row>
        <row r="683">
          <cell r="A683"/>
          <cell r="B683"/>
          <cell r="C683" t="str">
            <v>E330347</v>
          </cell>
          <cell r="D683" t="str">
            <v>Օպերատիվ ձող 15-35Կվ ՇՕ-35</v>
          </cell>
          <cell r="E683"/>
          <cell r="F683"/>
          <cell r="G683"/>
          <cell r="H683" t="str">
            <v>հատ</v>
          </cell>
          <cell r="I683"/>
          <cell r="J683"/>
          <cell r="K683"/>
          <cell r="L683">
            <v>150</v>
          </cell>
          <cell r="M683">
            <v>8.5500000000000007</v>
          </cell>
          <cell r="N683">
            <v>8550</v>
          </cell>
          <cell r="O683">
            <v>1282.5</v>
          </cell>
          <cell r="P683"/>
          <cell r="Q683"/>
          <cell r="R683"/>
          <cell r="S683"/>
          <cell r="T683"/>
          <cell r="U683"/>
          <cell r="V683"/>
          <cell r="W683"/>
          <cell r="X683"/>
          <cell r="Y683"/>
          <cell r="Z683"/>
          <cell r="AA683"/>
          <cell r="AB683"/>
          <cell r="AC683"/>
          <cell r="AD683"/>
          <cell r="AE683"/>
          <cell r="AF683"/>
          <cell r="AG683"/>
          <cell r="AH683"/>
          <cell r="AI683"/>
          <cell r="AJ683"/>
          <cell r="AK683"/>
          <cell r="AL683"/>
          <cell r="AM683"/>
          <cell r="AN683"/>
          <cell r="AO683"/>
          <cell r="AP683"/>
          <cell r="AQ683" t="str">
            <v xml:space="preserve"> </v>
          </cell>
        </row>
        <row r="684">
          <cell r="A684"/>
          <cell r="B684"/>
          <cell r="C684" t="str">
            <v>E330348</v>
          </cell>
          <cell r="D684" t="str">
            <v>Օպերատիվ ձող 110Կվ ՇՕ-110</v>
          </cell>
          <cell r="E684"/>
          <cell r="F684"/>
          <cell r="G684"/>
          <cell r="H684" t="str">
            <v>հատ</v>
          </cell>
          <cell r="I684"/>
          <cell r="J684"/>
          <cell r="K684"/>
          <cell r="L684">
            <v>70</v>
          </cell>
          <cell r="M684">
            <v>9.1944300000000005</v>
          </cell>
          <cell r="N684">
            <v>9194.43</v>
          </cell>
          <cell r="O684">
            <v>643.61009999999999</v>
          </cell>
          <cell r="P684"/>
          <cell r="Q684"/>
          <cell r="R684"/>
          <cell r="S684"/>
          <cell r="T684"/>
          <cell r="U684"/>
          <cell r="V684"/>
          <cell r="W684"/>
          <cell r="X684"/>
          <cell r="Y684"/>
          <cell r="Z684"/>
          <cell r="AA684"/>
          <cell r="AB684"/>
          <cell r="AC684"/>
          <cell r="AD684"/>
          <cell r="AE684"/>
          <cell r="AF684"/>
          <cell r="AG684"/>
          <cell r="AH684"/>
          <cell r="AI684"/>
          <cell r="AJ684"/>
          <cell r="AK684"/>
          <cell r="AL684"/>
          <cell r="AM684"/>
          <cell r="AN684"/>
          <cell r="AO684"/>
          <cell r="AP684"/>
          <cell r="AQ684"/>
        </row>
        <row r="685">
          <cell r="A685"/>
          <cell r="B685"/>
          <cell r="C685" t="str">
            <v>E330350</v>
          </cell>
          <cell r="D685" t="str">
            <v>Հրդեհային փող   (ստվոլ)  Ф 51</v>
          </cell>
          <cell r="E685"/>
          <cell r="F685"/>
          <cell r="G685"/>
          <cell r="H685" t="str">
            <v>հատ</v>
          </cell>
          <cell r="I685"/>
          <cell r="J685"/>
          <cell r="K685"/>
          <cell r="L685">
            <v>64</v>
          </cell>
          <cell r="M685">
            <v>10</v>
          </cell>
          <cell r="N685">
            <v>10000</v>
          </cell>
          <cell r="O685">
            <v>640</v>
          </cell>
          <cell r="P685"/>
          <cell r="Q685"/>
          <cell r="R685"/>
          <cell r="S685"/>
          <cell r="T685"/>
          <cell r="U685"/>
          <cell r="V685"/>
          <cell r="W685"/>
          <cell r="X685"/>
          <cell r="Y685"/>
          <cell r="Z685"/>
          <cell r="AA685"/>
          <cell r="AB685"/>
          <cell r="AC685"/>
          <cell r="AD685"/>
          <cell r="AE685"/>
          <cell r="AF685"/>
          <cell r="AG685"/>
          <cell r="AH685"/>
          <cell r="AI685"/>
          <cell r="AJ685"/>
          <cell r="AK685"/>
          <cell r="AL685"/>
          <cell r="AM685"/>
          <cell r="AN685"/>
          <cell r="AO685"/>
          <cell r="AP685"/>
          <cell r="AQ685" t="str">
            <v xml:space="preserve"> </v>
          </cell>
        </row>
        <row r="686">
          <cell r="A686"/>
          <cell r="B686"/>
          <cell r="C686" t="str">
            <v>E330351</v>
          </cell>
          <cell r="D686" t="str">
            <v>Հրդեհային կտորախողղվակ  (ռուկավա)  Ф 51</v>
          </cell>
          <cell r="E686"/>
          <cell r="F686"/>
          <cell r="G686"/>
          <cell r="H686" t="str">
            <v>մ</v>
          </cell>
          <cell r="I686"/>
          <cell r="J686"/>
          <cell r="K686"/>
          <cell r="L686">
            <v>225</v>
          </cell>
          <cell r="M686">
            <v>1</v>
          </cell>
          <cell r="N686">
            <v>1000</v>
          </cell>
          <cell r="O686">
            <v>225</v>
          </cell>
          <cell r="P686"/>
          <cell r="Q686"/>
          <cell r="R686"/>
          <cell r="S686"/>
          <cell r="T686"/>
          <cell r="U686"/>
          <cell r="V686"/>
          <cell r="W686"/>
          <cell r="X686"/>
          <cell r="Y686"/>
          <cell r="Z686"/>
          <cell r="AA686"/>
          <cell r="AB686"/>
          <cell r="AC686"/>
          <cell r="AD686"/>
          <cell r="AE686"/>
          <cell r="AF686"/>
          <cell r="AG686"/>
          <cell r="AH686"/>
          <cell r="AI686"/>
          <cell r="AJ686"/>
          <cell r="AK686"/>
          <cell r="AL686"/>
          <cell r="AM686"/>
          <cell r="AN686"/>
          <cell r="AO686"/>
          <cell r="AP686"/>
          <cell r="AQ686" t="str">
            <v xml:space="preserve"> </v>
          </cell>
        </row>
        <row r="687">
          <cell r="A687"/>
          <cell r="B687"/>
          <cell r="C687" t="str">
            <v>E330352</v>
          </cell>
          <cell r="D687" t="str">
            <v>Հակահրդեհային վահանակ</v>
          </cell>
          <cell r="E687"/>
          <cell r="F687"/>
          <cell r="G687"/>
          <cell r="H687" t="str">
            <v>հատ</v>
          </cell>
          <cell r="I687"/>
          <cell r="J687"/>
          <cell r="K687"/>
          <cell r="L687">
            <v>203</v>
          </cell>
          <cell r="M687">
            <v>42</v>
          </cell>
          <cell r="N687">
            <v>42000</v>
          </cell>
          <cell r="O687">
            <v>8526</v>
          </cell>
          <cell r="P687"/>
          <cell r="Q687"/>
          <cell r="R687"/>
          <cell r="S687"/>
          <cell r="T687"/>
          <cell r="U687"/>
          <cell r="V687"/>
          <cell r="W687"/>
          <cell r="X687"/>
          <cell r="Y687"/>
          <cell r="Z687"/>
          <cell r="AA687"/>
          <cell r="AB687"/>
          <cell r="AC687"/>
          <cell r="AD687"/>
          <cell r="AE687"/>
          <cell r="AF687"/>
          <cell r="AG687"/>
          <cell r="AH687"/>
          <cell r="AI687"/>
          <cell r="AJ687"/>
          <cell r="AK687"/>
          <cell r="AL687"/>
          <cell r="AM687"/>
          <cell r="AN687"/>
          <cell r="AO687"/>
          <cell r="AP687"/>
          <cell r="AQ687" t="str">
            <v xml:space="preserve"> </v>
          </cell>
        </row>
        <row r="688">
          <cell r="A688"/>
          <cell r="B688"/>
          <cell r="C688" t="str">
            <v>E330353</v>
          </cell>
          <cell r="D688" t="str">
            <v>Հակահրդեհային ավազի արկղ</v>
          </cell>
          <cell r="E688"/>
          <cell r="F688"/>
          <cell r="G688"/>
          <cell r="H688" t="str">
            <v>հատ</v>
          </cell>
          <cell r="I688"/>
          <cell r="J688"/>
          <cell r="K688"/>
          <cell r="L688">
            <v>141</v>
          </cell>
          <cell r="M688">
            <v>58.5</v>
          </cell>
          <cell r="N688">
            <v>58500</v>
          </cell>
          <cell r="O688">
            <v>8248.5</v>
          </cell>
          <cell r="P688"/>
          <cell r="Q688"/>
          <cell r="R688"/>
          <cell r="S688"/>
          <cell r="T688"/>
          <cell r="U688"/>
          <cell r="V688"/>
          <cell r="W688"/>
          <cell r="X688"/>
          <cell r="Y688"/>
          <cell r="Z688"/>
          <cell r="AA688"/>
          <cell r="AB688"/>
          <cell r="AC688"/>
          <cell r="AD688"/>
          <cell r="AE688"/>
          <cell r="AF688"/>
          <cell r="AG688"/>
          <cell r="AH688"/>
          <cell r="AI688"/>
          <cell r="AJ688"/>
          <cell r="AK688"/>
          <cell r="AL688"/>
          <cell r="AM688"/>
          <cell r="AN688"/>
          <cell r="AO688"/>
          <cell r="AP688"/>
          <cell r="AQ688" t="str">
            <v xml:space="preserve"> </v>
          </cell>
        </row>
        <row r="689">
          <cell r="A689"/>
          <cell r="B689"/>
          <cell r="C689" t="str">
            <v>P04060020</v>
          </cell>
          <cell r="D689" t="str">
            <v>Կրակմարիչ ՕՈՒ-3</v>
          </cell>
          <cell r="E689"/>
          <cell r="F689"/>
          <cell r="G689"/>
          <cell r="H689" t="str">
            <v>հատ</v>
          </cell>
          <cell r="I689"/>
          <cell r="J689"/>
          <cell r="K689"/>
          <cell r="L689">
            <v>107</v>
          </cell>
          <cell r="M689">
            <v>4.8</v>
          </cell>
          <cell r="N689">
            <v>4800</v>
          </cell>
          <cell r="O689">
            <v>513.6</v>
          </cell>
          <cell r="P689"/>
          <cell r="Q689"/>
          <cell r="R689"/>
          <cell r="S689"/>
          <cell r="T689"/>
          <cell r="U689"/>
          <cell r="V689"/>
          <cell r="W689"/>
          <cell r="X689"/>
          <cell r="Y689"/>
          <cell r="Z689"/>
          <cell r="AA689"/>
          <cell r="AB689"/>
          <cell r="AC689"/>
          <cell r="AD689"/>
          <cell r="AE689"/>
          <cell r="AF689"/>
          <cell r="AG689"/>
          <cell r="AH689"/>
          <cell r="AI689"/>
          <cell r="AJ689"/>
          <cell r="AK689"/>
          <cell r="AL689"/>
          <cell r="AM689"/>
          <cell r="AN689"/>
          <cell r="AO689"/>
          <cell r="AP689"/>
          <cell r="AQ689" t="str">
            <v xml:space="preserve"> </v>
          </cell>
        </row>
        <row r="690">
          <cell r="A690"/>
          <cell r="B690"/>
          <cell r="C690" t="str">
            <v>P04060022</v>
          </cell>
          <cell r="D690" t="str">
            <v>Կրակմարիչ ՕՈՒ-5</v>
          </cell>
          <cell r="E690"/>
          <cell r="F690"/>
          <cell r="G690"/>
          <cell r="H690" t="str">
            <v>հատ</v>
          </cell>
          <cell r="I690"/>
          <cell r="J690"/>
          <cell r="K690"/>
          <cell r="L690">
            <v>139</v>
          </cell>
          <cell r="M690">
            <v>16</v>
          </cell>
          <cell r="N690">
            <v>16000</v>
          </cell>
          <cell r="O690">
            <v>2224</v>
          </cell>
          <cell r="P690"/>
          <cell r="Q690"/>
          <cell r="R690"/>
          <cell r="S690"/>
          <cell r="T690"/>
          <cell r="U690"/>
          <cell r="V690"/>
          <cell r="W690"/>
          <cell r="X690"/>
          <cell r="Y690"/>
          <cell r="Z690"/>
          <cell r="AA690"/>
          <cell r="AB690"/>
          <cell r="AC690"/>
          <cell r="AD690"/>
          <cell r="AE690"/>
          <cell r="AF690"/>
          <cell r="AG690"/>
          <cell r="AH690"/>
          <cell r="AI690"/>
          <cell r="AJ690"/>
          <cell r="AK690"/>
          <cell r="AL690"/>
          <cell r="AM690"/>
          <cell r="AN690"/>
          <cell r="AO690"/>
          <cell r="AP690"/>
          <cell r="AQ690" t="str">
            <v xml:space="preserve"> </v>
          </cell>
        </row>
        <row r="691">
          <cell r="A691"/>
          <cell r="B691"/>
          <cell r="C691" t="str">
            <v>P04060013</v>
          </cell>
          <cell r="D691" t="str">
            <v>Կրակմարիչ ՕՊ-5</v>
          </cell>
          <cell r="E691"/>
          <cell r="F691"/>
          <cell r="G691"/>
          <cell r="H691" t="str">
            <v>հատ</v>
          </cell>
          <cell r="I691"/>
          <cell r="J691"/>
          <cell r="K691"/>
          <cell r="L691">
            <v>106</v>
          </cell>
          <cell r="M691">
            <v>6.1</v>
          </cell>
          <cell r="N691">
            <v>6100</v>
          </cell>
          <cell r="O691">
            <v>646.59999999999991</v>
          </cell>
          <cell r="P691"/>
          <cell r="Q691"/>
          <cell r="R691"/>
          <cell r="S691"/>
          <cell r="T691"/>
          <cell r="U691"/>
          <cell r="V691"/>
          <cell r="W691"/>
          <cell r="X691"/>
          <cell r="Y691"/>
          <cell r="Z691"/>
          <cell r="AA691"/>
          <cell r="AB691"/>
          <cell r="AC691"/>
          <cell r="AD691"/>
          <cell r="AE691"/>
          <cell r="AF691"/>
          <cell r="AG691"/>
          <cell r="AH691"/>
          <cell r="AI691"/>
          <cell r="AJ691"/>
          <cell r="AK691"/>
          <cell r="AL691"/>
          <cell r="AM691"/>
          <cell r="AN691"/>
          <cell r="AO691"/>
          <cell r="AP691"/>
          <cell r="AQ691" t="str">
            <v xml:space="preserve"> </v>
          </cell>
        </row>
        <row r="692">
          <cell r="A692"/>
          <cell r="B692"/>
          <cell r="C692" t="str">
            <v>P03010118</v>
          </cell>
          <cell r="D692" t="str">
            <v>Մալուխ կտրելու մկրատ</v>
          </cell>
          <cell r="E692"/>
          <cell r="F692"/>
          <cell r="G692"/>
          <cell r="H692" t="str">
            <v>հատ</v>
          </cell>
          <cell r="I692"/>
          <cell r="J692"/>
          <cell r="K692"/>
          <cell r="L692">
            <v>109</v>
          </cell>
          <cell r="M692">
            <v>2.3441700000000001</v>
          </cell>
          <cell r="N692">
            <v>2344.17</v>
          </cell>
          <cell r="O692">
            <v>255.51453000000001</v>
          </cell>
          <cell r="P692"/>
          <cell r="Q692"/>
          <cell r="R692"/>
          <cell r="S692"/>
          <cell r="T692"/>
          <cell r="U692"/>
          <cell r="V692"/>
          <cell r="W692"/>
          <cell r="X692"/>
          <cell r="Y692"/>
          <cell r="Z692"/>
          <cell r="AA692"/>
          <cell r="AB692"/>
          <cell r="AC692"/>
          <cell r="AD692"/>
          <cell r="AE692"/>
          <cell r="AF692"/>
          <cell r="AG692"/>
          <cell r="AH692"/>
          <cell r="AI692"/>
          <cell r="AJ692"/>
          <cell r="AK692"/>
          <cell r="AL692"/>
          <cell r="AM692"/>
          <cell r="AN692"/>
          <cell r="AO692"/>
          <cell r="AP692"/>
          <cell r="AQ692" t="str">
            <v xml:space="preserve"> </v>
          </cell>
        </row>
        <row r="693">
          <cell r="A693"/>
          <cell r="B693"/>
          <cell r="C693" t="str">
            <v>P03010119</v>
          </cell>
          <cell r="D693" t="str">
            <v>Ամրան կտրող մկրատ</v>
          </cell>
          <cell r="E693"/>
          <cell r="F693"/>
          <cell r="G693"/>
          <cell r="H693" t="str">
            <v>հատ</v>
          </cell>
          <cell r="I693"/>
          <cell r="J693"/>
          <cell r="K693"/>
          <cell r="L693">
            <v>112</v>
          </cell>
          <cell r="M693">
            <v>19.16667</v>
          </cell>
          <cell r="N693">
            <v>19166.669999999998</v>
          </cell>
          <cell r="O693">
            <v>2146.6670399999998</v>
          </cell>
          <cell r="P693"/>
          <cell r="Q693"/>
          <cell r="R693"/>
          <cell r="S693"/>
          <cell r="T693"/>
          <cell r="U693"/>
          <cell r="V693"/>
          <cell r="W693"/>
          <cell r="X693"/>
          <cell r="Y693"/>
          <cell r="Z693"/>
          <cell r="AA693"/>
          <cell r="AB693"/>
          <cell r="AC693"/>
          <cell r="AD693"/>
          <cell r="AE693"/>
          <cell r="AF693"/>
          <cell r="AG693"/>
          <cell r="AH693"/>
          <cell r="AI693"/>
          <cell r="AJ693"/>
          <cell r="AK693"/>
          <cell r="AL693"/>
          <cell r="AM693"/>
          <cell r="AN693"/>
          <cell r="AO693"/>
          <cell r="AP693"/>
          <cell r="AQ693" t="str">
            <v xml:space="preserve"> </v>
          </cell>
        </row>
        <row r="694">
          <cell r="A694"/>
          <cell r="B694"/>
          <cell r="C694" t="str">
            <v>P04060010</v>
          </cell>
          <cell r="D694" t="str">
            <v>Կրակմարիչ ՕՊ-2</v>
          </cell>
          <cell r="E694"/>
          <cell r="F694"/>
          <cell r="G694"/>
          <cell r="H694" t="str">
            <v>հատ</v>
          </cell>
          <cell r="I694"/>
          <cell r="J694"/>
          <cell r="K694"/>
          <cell r="L694">
            <v>74</v>
          </cell>
          <cell r="M694">
            <v>3.24</v>
          </cell>
          <cell r="N694">
            <v>3240</v>
          </cell>
          <cell r="O694">
            <v>239.76000000000002</v>
          </cell>
          <cell r="P694"/>
          <cell r="Q694"/>
          <cell r="R694"/>
          <cell r="S694"/>
          <cell r="T694"/>
          <cell r="U694"/>
          <cell r="V694"/>
          <cell r="W694"/>
          <cell r="X694"/>
          <cell r="Y694"/>
          <cell r="Z694"/>
          <cell r="AA694"/>
          <cell r="AB694"/>
          <cell r="AC694"/>
          <cell r="AD694"/>
          <cell r="AE694"/>
          <cell r="AF694"/>
          <cell r="AG694"/>
          <cell r="AH694"/>
          <cell r="AI694"/>
          <cell r="AJ694"/>
          <cell r="AK694"/>
          <cell r="AL694"/>
          <cell r="AM694"/>
          <cell r="AN694"/>
          <cell r="AO694"/>
          <cell r="AP694"/>
          <cell r="AQ694" t="str">
            <v xml:space="preserve"> </v>
          </cell>
        </row>
        <row r="695">
          <cell r="A695"/>
          <cell r="B695"/>
          <cell r="C695" t="str">
            <v>P04060017</v>
          </cell>
          <cell r="D695" t="str">
            <v>Կրակմարիչ ՕԽՎՊ-10</v>
          </cell>
          <cell r="E695"/>
          <cell r="F695"/>
          <cell r="G695"/>
          <cell r="H695" t="str">
            <v>հատ</v>
          </cell>
          <cell r="I695"/>
          <cell r="J695"/>
          <cell r="K695"/>
          <cell r="L695">
            <v>211</v>
          </cell>
          <cell r="M695">
            <v>9.5</v>
          </cell>
          <cell r="N695">
            <v>9500</v>
          </cell>
          <cell r="O695">
            <v>2004.5</v>
          </cell>
          <cell r="P695"/>
          <cell r="Q695"/>
          <cell r="R695"/>
          <cell r="S695"/>
          <cell r="T695"/>
          <cell r="U695"/>
          <cell r="V695"/>
          <cell r="W695"/>
          <cell r="X695"/>
          <cell r="Y695"/>
          <cell r="Z695"/>
          <cell r="AA695"/>
          <cell r="AB695"/>
          <cell r="AC695"/>
          <cell r="AD695"/>
          <cell r="AE695"/>
          <cell r="AF695"/>
          <cell r="AG695"/>
          <cell r="AH695"/>
          <cell r="AI695"/>
          <cell r="AJ695"/>
          <cell r="AK695"/>
          <cell r="AL695"/>
          <cell r="AM695"/>
          <cell r="AN695"/>
          <cell r="AO695"/>
          <cell r="AP695"/>
          <cell r="AQ695" t="str">
            <v xml:space="preserve"> </v>
          </cell>
        </row>
        <row r="696">
          <cell r="A696"/>
          <cell r="B696"/>
          <cell r="C696" t="str">
            <v>P04060025</v>
          </cell>
          <cell r="D696" t="str">
            <v>Հակահրդեհային անվտանգության բահ</v>
          </cell>
          <cell r="E696"/>
          <cell r="F696"/>
          <cell r="G696"/>
          <cell r="H696" t="str">
            <v>հատ</v>
          </cell>
          <cell r="I696"/>
          <cell r="J696"/>
          <cell r="K696"/>
          <cell r="L696">
            <v>93</v>
          </cell>
          <cell r="M696">
            <v>2.6</v>
          </cell>
          <cell r="N696">
            <v>2600</v>
          </cell>
          <cell r="O696">
            <v>241.8</v>
          </cell>
          <cell r="P696"/>
          <cell r="Q696"/>
          <cell r="R696"/>
          <cell r="S696"/>
          <cell r="T696"/>
          <cell r="U696"/>
          <cell r="V696"/>
          <cell r="W696"/>
          <cell r="X696"/>
          <cell r="Y696"/>
          <cell r="Z696"/>
          <cell r="AA696"/>
          <cell r="AB696"/>
          <cell r="AC696"/>
          <cell r="AD696"/>
          <cell r="AE696"/>
          <cell r="AF696"/>
          <cell r="AG696"/>
          <cell r="AH696"/>
          <cell r="AI696"/>
          <cell r="AJ696"/>
          <cell r="AK696"/>
          <cell r="AL696"/>
          <cell r="AM696"/>
          <cell r="AN696"/>
          <cell r="AO696"/>
          <cell r="AP696"/>
          <cell r="AQ696" t="str">
            <v xml:space="preserve"> </v>
          </cell>
        </row>
        <row r="697">
          <cell r="A697"/>
          <cell r="B697"/>
          <cell r="C697" t="str">
            <v>P04060026</v>
          </cell>
          <cell r="D697" t="str">
            <v>Հակահրդեհային անվտանգության դույլ</v>
          </cell>
          <cell r="E697"/>
          <cell r="F697"/>
          <cell r="G697"/>
          <cell r="H697" t="str">
            <v>հատ</v>
          </cell>
          <cell r="I697"/>
          <cell r="J697"/>
          <cell r="K697"/>
          <cell r="L697">
            <v>229</v>
          </cell>
          <cell r="M697">
            <v>2.5</v>
          </cell>
          <cell r="N697">
            <v>2500</v>
          </cell>
          <cell r="O697">
            <v>572.5</v>
          </cell>
          <cell r="P697"/>
          <cell r="Q697"/>
          <cell r="R697"/>
          <cell r="S697"/>
          <cell r="T697"/>
          <cell r="U697"/>
          <cell r="V697"/>
          <cell r="W697"/>
          <cell r="X697"/>
          <cell r="Y697"/>
          <cell r="Z697"/>
          <cell r="AA697"/>
          <cell r="AB697"/>
          <cell r="AC697"/>
          <cell r="AD697"/>
          <cell r="AE697"/>
          <cell r="AF697"/>
          <cell r="AG697"/>
          <cell r="AH697"/>
          <cell r="AI697"/>
          <cell r="AJ697"/>
          <cell r="AK697"/>
          <cell r="AL697"/>
          <cell r="AM697"/>
          <cell r="AN697"/>
          <cell r="AO697"/>
          <cell r="AP697"/>
          <cell r="AQ697" t="str">
            <v xml:space="preserve"> </v>
          </cell>
        </row>
        <row r="698">
          <cell r="A698"/>
          <cell r="B698"/>
          <cell r="C698" t="str">
            <v>P04060028</v>
          </cell>
          <cell r="D698" t="str">
            <v>Կրակմարիչ ՕՊ-1</v>
          </cell>
          <cell r="E698"/>
          <cell r="F698"/>
          <cell r="G698"/>
          <cell r="H698" t="str">
            <v>հատ</v>
          </cell>
          <cell r="I698"/>
          <cell r="J698"/>
          <cell r="K698"/>
          <cell r="L698">
            <v>71</v>
          </cell>
          <cell r="M698">
            <v>3.14</v>
          </cell>
          <cell r="N698">
            <v>3140</v>
          </cell>
          <cell r="O698">
            <v>222.94</v>
          </cell>
          <cell r="P698"/>
          <cell r="Q698"/>
          <cell r="R698"/>
          <cell r="S698"/>
          <cell r="T698"/>
          <cell r="U698"/>
          <cell r="V698"/>
          <cell r="W698"/>
          <cell r="X698"/>
          <cell r="Y698"/>
          <cell r="Z698"/>
          <cell r="AA698"/>
          <cell r="AB698"/>
          <cell r="AC698"/>
          <cell r="AD698"/>
          <cell r="AE698"/>
          <cell r="AF698"/>
          <cell r="AG698"/>
          <cell r="AH698"/>
          <cell r="AI698"/>
          <cell r="AJ698"/>
          <cell r="AK698"/>
          <cell r="AL698"/>
          <cell r="AM698"/>
          <cell r="AN698"/>
          <cell r="AO698"/>
          <cell r="AP698"/>
          <cell r="AQ698" t="str">
            <v xml:space="preserve"> </v>
          </cell>
        </row>
        <row r="699">
          <cell r="A699"/>
          <cell r="B699"/>
          <cell r="C699" t="str">
            <v>P07010015</v>
          </cell>
          <cell r="D699" t="str">
            <v>Աշխատատեղում հրահանգավորման գրանցման մատյան</v>
          </cell>
          <cell r="E699"/>
          <cell r="F699"/>
          <cell r="G699"/>
          <cell r="H699" t="str">
            <v>հատ</v>
          </cell>
          <cell r="I699"/>
          <cell r="J699"/>
          <cell r="K699"/>
          <cell r="L699">
            <v>185</v>
          </cell>
          <cell r="M699">
            <v>0.42236000000000001</v>
          </cell>
          <cell r="N699">
            <v>422.36</v>
          </cell>
          <cell r="O699">
            <v>78.136600000000001</v>
          </cell>
          <cell r="P699"/>
          <cell r="Q699"/>
          <cell r="R699"/>
          <cell r="S699"/>
          <cell r="T699"/>
          <cell r="U699"/>
          <cell r="V699"/>
          <cell r="W699"/>
          <cell r="X699"/>
          <cell r="Y699"/>
          <cell r="Z699"/>
          <cell r="AA699"/>
          <cell r="AB699"/>
          <cell r="AC699"/>
          <cell r="AD699"/>
          <cell r="AE699"/>
          <cell r="AF699"/>
          <cell r="AG699"/>
          <cell r="AH699"/>
          <cell r="AI699"/>
          <cell r="AJ699"/>
          <cell r="AK699"/>
          <cell r="AL699"/>
          <cell r="AM699"/>
          <cell r="AN699"/>
          <cell r="AO699"/>
          <cell r="AP699"/>
          <cell r="AQ699" t="str">
            <v xml:space="preserve"> </v>
          </cell>
        </row>
        <row r="700">
          <cell r="A700"/>
          <cell r="B700"/>
          <cell r="C700" t="str">
            <v>P07010018</v>
          </cell>
          <cell r="D700" t="str">
            <v>Գիտելիքների ստուգման հաշվառման մատյան</v>
          </cell>
          <cell r="E700"/>
          <cell r="F700"/>
          <cell r="G700"/>
          <cell r="H700" t="str">
            <v>հատ</v>
          </cell>
          <cell r="I700"/>
          <cell r="J700"/>
          <cell r="K700"/>
          <cell r="L700">
            <v>15</v>
          </cell>
          <cell r="M700">
            <v>0.61133999999999999</v>
          </cell>
          <cell r="N700">
            <v>611.34</v>
          </cell>
          <cell r="O700">
            <v>9.1700999999999997</v>
          </cell>
          <cell r="P700"/>
          <cell r="Q700"/>
          <cell r="R700"/>
          <cell r="S700"/>
          <cell r="T700"/>
          <cell r="U700"/>
          <cell r="V700"/>
          <cell r="W700"/>
          <cell r="X700"/>
          <cell r="Y700"/>
          <cell r="Z700"/>
          <cell r="AA700"/>
          <cell r="AB700"/>
          <cell r="AC700"/>
          <cell r="AD700"/>
          <cell r="AE700"/>
          <cell r="AF700"/>
          <cell r="AG700"/>
          <cell r="AH700"/>
          <cell r="AI700"/>
          <cell r="AJ700"/>
          <cell r="AK700"/>
          <cell r="AL700"/>
          <cell r="AM700"/>
          <cell r="AN700"/>
          <cell r="AO700"/>
          <cell r="AP700"/>
          <cell r="AQ700" t="str">
            <v xml:space="preserve"> </v>
          </cell>
        </row>
        <row r="701">
          <cell r="A701"/>
          <cell r="B701"/>
          <cell r="C701" t="str">
            <v>P07010022</v>
          </cell>
          <cell r="D701" t="str">
            <v>Կարգագրերի և կարգադրությունների հաշվառման մատյան (Ձև-5)</v>
          </cell>
          <cell r="E701"/>
          <cell r="F701"/>
          <cell r="G701"/>
          <cell r="H701" t="str">
            <v>հատ</v>
          </cell>
          <cell r="I701"/>
          <cell r="J701"/>
          <cell r="K701"/>
          <cell r="L701">
            <v>47</v>
          </cell>
          <cell r="M701">
            <v>0.42425000000000002</v>
          </cell>
          <cell r="N701">
            <v>424.25</v>
          </cell>
          <cell r="O701">
            <v>19.93975</v>
          </cell>
          <cell r="P701"/>
          <cell r="Q701"/>
          <cell r="R701"/>
          <cell r="S701"/>
          <cell r="T701"/>
          <cell r="U701"/>
          <cell r="V701"/>
          <cell r="W701"/>
          <cell r="X701"/>
          <cell r="Y701"/>
          <cell r="Z701"/>
          <cell r="AA701"/>
          <cell r="AB701"/>
          <cell r="AC701"/>
          <cell r="AD701"/>
          <cell r="AE701"/>
          <cell r="AF701"/>
          <cell r="AG701"/>
          <cell r="AH701"/>
          <cell r="AI701"/>
          <cell r="AJ701"/>
          <cell r="AK701"/>
          <cell r="AL701"/>
          <cell r="AM701"/>
          <cell r="AN701"/>
          <cell r="AO701"/>
          <cell r="AP701"/>
          <cell r="AQ701" t="str">
            <v xml:space="preserve"> </v>
          </cell>
        </row>
        <row r="702">
          <cell r="A702"/>
          <cell r="B702"/>
          <cell r="C702" t="str">
            <v>P07010024</v>
          </cell>
          <cell r="D702" t="str">
            <v>Կարգադրությունների մատյան</v>
          </cell>
          <cell r="E702"/>
          <cell r="F702"/>
          <cell r="G702"/>
          <cell r="H702" t="str">
            <v>հատ</v>
          </cell>
          <cell r="I702"/>
          <cell r="J702"/>
          <cell r="K702"/>
          <cell r="L702">
            <v>67</v>
          </cell>
          <cell r="M702">
            <v>0.50566</v>
          </cell>
          <cell r="N702">
            <v>505.66</v>
          </cell>
          <cell r="O702">
            <v>33.879219999999997</v>
          </cell>
          <cell r="P702"/>
          <cell r="Q702"/>
          <cell r="R702"/>
          <cell r="S702"/>
          <cell r="T702"/>
          <cell r="U702"/>
          <cell r="V702"/>
          <cell r="W702"/>
          <cell r="X702"/>
          <cell r="Y702"/>
          <cell r="Z702"/>
          <cell r="AA702"/>
          <cell r="AB702"/>
          <cell r="AC702"/>
          <cell r="AD702"/>
          <cell r="AE702"/>
          <cell r="AF702"/>
          <cell r="AG702"/>
          <cell r="AH702"/>
          <cell r="AI702"/>
          <cell r="AJ702"/>
          <cell r="AK702"/>
          <cell r="AL702"/>
          <cell r="AM702"/>
          <cell r="AN702"/>
          <cell r="AO702"/>
          <cell r="AP702"/>
          <cell r="AQ702" t="str">
            <v xml:space="preserve"> </v>
          </cell>
        </row>
        <row r="703">
          <cell r="A703"/>
          <cell r="B703"/>
          <cell r="C703" t="str">
            <v>P07010040</v>
          </cell>
          <cell r="D703" t="str">
            <v>Օպերատիվ մատյան</v>
          </cell>
          <cell r="E703"/>
          <cell r="F703"/>
          <cell r="G703"/>
          <cell r="H703" t="str">
            <v>հատ</v>
          </cell>
          <cell r="I703"/>
          <cell r="J703"/>
          <cell r="K703"/>
          <cell r="L703">
            <v>26</v>
          </cell>
          <cell r="M703">
            <v>0.67482000000000009</v>
          </cell>
          <cell r="N703">
            <v>674.82</v>
          </cell>
          <cell r="O703">
            <v>17.545320000000004</v>
          </cell>
          <cell r="P703"/>
          <cell r="Q703"/>
          <cell r="R703"/>
          <cell r="S703"/>
          <cell r="T703"/>
          <cell r="U703"/>
          <cell r="V703"/>
          <cell r="W703"/>
          <cell r="X703"/>
          <cell r="Y703"/>
          <cell r="Z703"/>
          <cell r="AA703"/>
          <cell r="AB703"/>
          <cell r="AC703"/>
          <cell r="AD703"/>
          <cell r="AE703"/>
          <cell r="AF703"/>
          <cell r="AG703"/>
          <cell r="AH703"/>
          <cell r="AI703"/>
          <cell r="AJ703"/>
          <cell r="AK703"/>
          <cell r="AL703"/>
          <cell r="AM703"/>
          <cell r="AN703"/>
          <cell r="AO703"/>
          <cell r="AP703"/>
          <cell r="AQ703" t="str">
            <v xml:space="preserve"> </v>
          </cell>
        </row>
        <row r="704">
          <cell r="A704"/>
          <cell r="B704"/>
          <cell r="C704" t="str">
            <v>P07010070</v>
          </cell>
          <cell r="D704" t="str">
            <v>A4 բլանկ կարգագիր թույլտվության</v>
          </cell>
          <cell r="E704"/>
          <cell r="F704"/>
          <cell r="G704"/>
          <cell r="H704" t="str">
            <v>հատ</v>
          </cell>
          <cell r="I704"/>
          <cell r="J704"/>
          <cell r="K704"/>
          <cell r="L704">
            <v>13330</v>
          </cell>
          <cell r="M704">
            <v>8.6599999999999993E-3</v>
          </cell>
          <cell r="N704">
            <v>8.66</v>
          </cell>
          <cell r="O704">
            <v>115.4378</v>
          </cell>
          <cell r="P704"/>
          <cell r="Q704"/>
          <cell r="R704"/>
          <cell r="S704"/>
          <cell r="T704"/>
          <cell r="U704"/>
          <cell r="V704"/>
          <cell r="W704"/>
          <cell r="X704"/>
          <cell r="Y704"/>
          <cell r="Z704"/>
          <cell r="AA704"/>
          <cell r="AB704"/>
          <cell r="AC704"/>
          <cell r="AD704"/>
          <cell r="AE704"/>
          <cell r="AF704"/>
          <cell r="AG704"/>
          <cell r="AH704"/>
          <cell r="AI704"/>
          <cell r="AJ704"/>
          <cell r="AK704"/>
          <cell r="AL704"/>
          <cell r="AM704"/>
          <cell r="AN704"/>
          <cell r="AO704"/>
          <cell r="AP704"/>
          <cell r="AQ704" t="str">
            <v xml:space="preserve"> </v>
          </cell>
        </row>
        <row r="705">
          <cell r="A705"/>
          <cell r="B705"/>
          <cell r="C705" t="str">
            <v>P07010073</v>
          </cell>
          <cell r="D705" t="str">
            <v>Որակավորման վկայական</v>
          </cell>
          <cell r="E705"/>
          <cell r="F705"/>
          <cell r="G705"/>
          <cell r="H705" t="str">
            <v>հատ</v>
          </cell>
          <cell r="I705"/>
          <cell r="J705"/>
          <cell r="K705"/>
          <cell r="L705">
            <v>832</v>
          </cell>
          <cell r="M705">
            <v>0.18056</v>
          </cell>
          <cell r="N705">
            <v>180.56</v>
          </cell>
          <cell r="O705">
            <v>150.22592</v>
          </cell>
          <cell r="P705"/>
          <cell r="Q705"/>
          <cell r="R705"/>
          <cell r="S705"/>
          <cell r="T705"/>
          <cell r="U705"/>
          <cell r="V705"/>
          <cell r="W705"/>
          <cell r="X705"/>
          <cell r="Y705"/>
          <cell r="Z705"/>
          <cell r="AA705"/>
          <cell r="AB705"/>
          <cell r="AC705"/>
          <cell r="AD705"/>
          <cell r="AE705"/>
          <cell r="AF705"/>
          <cell r="AG705"/>
          <cell r="AH705"/>
          <cell r="AI705"/>
          <cell r="AJ705"/>
          <cell r="AK705"/>
          <cell r="AL705"/>
          <cell r="AM705"/>
          <cell r="AN705"/>
          <cell r="AO705"/>
          <cell r="AP705"/>
          <cell r="AQ705" t="str">
            <v xml:space="preserve"> </v>
          </cell>
        </row>
        <row r="706">
          <cell r="A706"/>
          <cell r="B706"/>
          <cell r="C706" t="str">
            <v>P07010091</v>
          </cell>
          <cell r="D706" t="str">
            <v>Հրանգավորումների գրանցման մատյան</v>
          </cell>
          <cell r="E706"/>
          <cell r="F706"/>
          <cell r="G706"/>
          <cell r="H706" t="str">
            <v>հատ</v>
          </cell>
          <cell r="I706"/>
          <cell r="J706"/>
          <cell r="K706"/>
          <cell r="L706">
            <v>100</v>
          </cell>
          <cell r="M706">
            <v>0.55000000000000004</v>
          </cell>
          <cell r="N706">
            <v>550</v>
          </cell>
          <cell r="O706">
            <v>55.000000000000007</v>
          </cell>
          <cell r="P706"/>
          <cell r="Q706"/>
          <cell r="R706"/>
          <cell r="S706"/>
          <cell r="T706"/>
          <cell r="U706"/>
          <cell r="V706"/>
          <cell r="W706"/>
          <cell r="X706"/>
          <cell r="Y706"/>
          <cell r="Z706"/>
          <cell r="AA706"/>
          <cell r="AB706"/>
          <cell r="AC706"/>
          <cell r="AD706"/>
          <cell r="AE706"/>
          <cell r="AF706"/>
          <cell r="AG706"/>
          <cell r="AH706"/>
          <cell r="AI706"/>
          <cell r="AJ706"/>
          <cell r="AK706"/>
          <cell r="AL706"/>
          <cell r="AM706"/>
          <cell r="AN706"/>
          <cell r="AO706"/>
          <cell r="AP706"/>
          <cell r="AQ706" t="str">
            <v xml:space="preserve"> </v>
          </cell>
        </row>
        <row r="707">
          <cell r="A707"/>
          <cell r="B707"/>
          <cell r="C707" t="str">
            <v>P09060011</v>
          </cell>
          <cell r="D707" t="str">
            <v>Անձրևային թիկնոց</v>
          </cell>
          <cell r="E707"/>
          <cell r="F707"/>
          <cell r="G707"/>
          <cell r="H707" t="str">
            <v>հատ</v>
          </cell>
          <cell r="I707"/>
          <cell r="J707"/>
          <cell r="K707"/>
          <cell r="L707">
            <v>200</v>
          </cell>
          <cell r="M707">
            <v>5.5215100000000001</v>
          </cell>
          <cell r="N707">
            <v>5521.51</v>
          </cell>
          <cell r="O707">
            <v>1104.3020000000001</v>
          </cell>
          <cell r="P707"/>
          <cell r="Q707"/>
          <cell r="R707"/>
          <cell r="S707"/>
          <cell r="T707"/>
          <cell r="U707"/>
          <cell r="V707"/>
          <cell r="W707"/>
          <cell r="X707"/>
          <cell r="Y707"/>
          <cell r="Z707"/>
          <cell r="AA707"/>
          <cell r="AB707"/>
          <cell r="AC707"/>
          <cell r="AD707"/>
          <cell r="AE707"/>
          <cell r="AF707"/>
          <cell r="AG707"/>
          <cell r="AH707"/>
          <cell r="AI707"/>
          <cell r="AJ707"/>
          <cell r="AK707"/>
          <cell r="AL707"/>
          <cell r="AM707"/>
          <cell r="AN707"/>
          <cell r="AO707"/>
          <cell r="AP707"/>
          <cell r="AQ707"/>
        </row>
        <row r="708">
          <cell r="A708"/>
          <cell r="B708"/>
          <cell r="C708" t="str">
            <v>P09100011</v>
          </cell>
          <cell r="D708" t="str">
            <v>Բանվորական ձեռնոց 5 մատանի պոլիմերային ծածկույթով</v>
          </cell>
          <cell r="E708"/>
          <cell r="F708"/>
          <cell r="G708"/>
          <cell r="H708" t="str">
            <v>զույգ</v>
          </cell>
          <cell r="I708"/>
          <cell r="J708"/>
          <cell r="K708"/>
          <cell r="L708">
            <v>15571</v>
          </cell>
          <cell r="M708">
            <v>0.30578</v>
          </cell>
          <cell r="N708">
            <v>305.77999999999997</v>
          </cell>
          <cell r="O708">
            <v>4761.3003799999997</v>
          </cell>
          <cell r="P708"/>
          <cell r="Q708"/>
          <cell r="R708"/>
          <cell r="S708"/>
          <cell r="T708"/>
          <cell r="U708"/>
          <cell r="V708"/>
          <cell r="W708"/>
          <cell r="X708"/>
          <cell r="Y708"/>
          <cell r="Z708"/>
          <cell r="AA708"/>
          <cell r="AB708"/>
          <cell r="AC708"/>
          <cell r="AD708"/>
          <cell r="AE708"/>
          <cell r="AF708"/>
          <cell r="AG708"/>
          <cell r="AH708"/>
          <cell r="AI708"/>
          <cell r="AJ708"/>
          <cell r="AK708"/>
          <cell r="AL708"/>
          <cell r="AM708"/>
          <cell r="AN708"/>
          <cell r="AO708"/>
          <cell r="AP708"/>
          <cell r="AQ708"/>
        </row>
        <row r="709">
          <cell r="A709"/>
          <cell r="B709"/>
          <cell r="C709" t="str">
            <v>P09010010</v>
          </cell>
          <cell r="D709" t="str">
            <v>Պաշտպանական սաղավարտ</v>
          </cell>
          <cell r="E709"/>
          <cell r="F709"/>
          <cell r="G709"/>
          <cell r="H709" t="str">
            <v>հատ</v>
          </cell>
          <cell r="I709"/>
          <cell r="J709"/>
          <cell r="K709"/>
          <cell r="L709">
            <v>800</v>
          </cell>
          <cell r="M709">
            <v>2.2050000000000001</v>
          </cell>
          <cell r="N709">
            <v>2205</v>
          </cell>
          <cell r="O709">
            <v>1764</v>
          </cell>
          <cell r="P709"/>
          <cell r="Q709"/>
          <cell r="R709"/>
          <cell r="S709"/>
          <cell r="T709"/>
          <cell r="U709"/>
          <cell r="V709"/>
          <cell r="W709"/>
          <cell r="X709"/>
          <cell r="Y709"/>
          <cell r="Z709"/>
          <cell r="AA709"/>
          <cell r="AB709"/>
          <cell r="AC709"/>
          <cell r="AD709"/>
          <cell r="AE709"/>
          <cell r="AF709"/>
          <cell r="AG709"/>
          <cell r="AH709"/>
          <cell r="AI709"/>
          <cell r="AJ709"/>
          <cell r="AK709"/>
          <cell r="AL709"/>
          <cell r="AM709"/>
          <cell r="AN709"/>
          <cell r="AO709"/>
          <cell r="AP709"/>
          <cell r="AQ709" t="str">
            <v xml:space="preserve"> </v>
          </cell>
        </row>
        <row r="710">
          <cell r="A710"/>
          <cell r="B710"/>
          <cell r="C710" t="str">
            <v>P09070010</v>
          </cell>
          <cell r="D710" t="str">
            <v>Ձմեռային արտահագուստ</v>
          </cell>
          <cell r="E710"/>
          <cell r="F710"/>
          <cell r="G710"/>
          <cell r="H710" t="str">
            <v>կոմպլ.</v>
          </cell>
          <cell r="I710"/>
          <cell r="J710">
            <v>1460</v>
          </cell>
          <cell r="K710"/>
          <cell r="L710">
            <v>1570</v>
          </cell>
          <cell r="M710">
            <v>16.2</v>
          </cell>
          <cell r="N710">
            <v>16200</v>
          </cell>
          <cell r="O710">
            <v>25434</v>
          </cell>
          <cell r="P710"/>
          <cell r="Q710"/>
          <cell r="R710"/>
          <cell r="S710"/>
          <cell r="T710"/>
          <cell r="U710"/>
          <cell r="V710"/>
          <cell r="W710"/>
          <cell r="X710"/>
          <cell r="Y710"/>
          <cell r="Z710"/>
          <cell r="AA710"/>
          <cell r="AB710"/>
          <cell r="AC710"/>
          <cell r="AD710"/>
          <cell r="AE710"/>
          <cell r="AF710"/>
          <cell r="AG710"/>
          <cell r="AH710"/>
          <cell r="AI710"/>
          <cell r="AJ710"/>
          <cell r="AK710"/>
          <cell r="AL710"/>
          <cell r="AM710"/>
          <cell r="AN710"/>
          <cell r="AO710"/>
          <cell r="AP710"/>
          <cell r="AQ710" t="str">
            <v xml:space="preserve"> </v>
          </cell>
        </row>
        <row r="711">
          <cell r="A711"/>
          <cell r="B711"/>
          <cell r="C711" t="str">
            <v>P09070011</v>
          </cell>
          <cell r="D711" t="str">
            <v>Ամառային արտահագուստ</v>
          </cell>
          <cell r="E711"/>
          <cell r="F711"/>
          <cell r="G711"/>
          <cell r="H711" t="str">
            <v>հատ</v>
          </cell>
          <cell r="I711"/>
          <cell r="J711">
            <v>2355</v>
          </cell>
          <cell r="K711"/>
          <cell r="L711">
            <v>2467</v>
          </cell>
          <cell r="M711">
            <v>8</v>
          </cell>
          <cell r="N711">
            <v>8000</v>
          </cell>
          <cell r="O711">
            <v>19736</v>
          </cell>
          <cell r="P711"/>
          <cell r="Q711"/>
          <cell r="R711"/>
          <cell r="S711"/>
          <cell r="T711"/>
          <cell r="U711"/>
          <cell r="V711"/>
          <cell r="W711"/>
          <cell r="X711"/>
          <cell r="Y711"/>
          <cell r="Z711"/>
          <cell r="AA711"/>
          <cell r="AB711"/>
          <cell r="AC711"/>
          <cell r="AD711"/>
          <cell r="AE711"/>
          <cell r="AF711"/>
          <cell r="AG711"/>
          <cell r="AH711"/>
          <cell r="AI711"/>
          <cell r="AJ711"/>
          <cell r="AK711"/>
          <cell r="AL711"/>
          <cell r="AM711"/>
          <cell r="AN711"/>
          <cell r="AO711"/>
          <cell r="AP711"/>
          <cell r="AQ711" t="str">
            <v xml:space="preserve"> </v>
          </cell>
        </row>
        <row r="712">
          <cell r="A712"/>
          <cell r="B712"/>
          <cell r="C712" t="str">
            <v>P09100018</v>
          </cell>
          <cell r="D712" t="str">
            <v>Լատեքսե ձեռնոց</v>
          </cell>
          <cell r="E712"/>
          <cell r="F712"/>
          <cell r="G712"/>
          <cell r="H712" t="str">
            <v>զույգ</v>
          </cell>
          <cell r="I712"/>
          <cell r="J712"/>
          <cell r="K712"/>
          <cell r="L712">
            <v>531</v>
          </cell>
          <cell r="M712">
            <v>0.17773</v>
          </cell>
          <cell r="N712">
            <v>177.73</v>
          </cell>
          <cell r="O712">
            <v>94.374629999999996</v>
          </cell>
          <cell r="P712"/>
          <cell r="Q712"/>
          <cell r="R712"/>
          <cell r="S712"/>
          <cell r="T712"/>
          <cell r="U712"/>
          <cell r="V712"/>
          <cell r="W712"/>
          <cell r="X712"/>
          <cell r="Y712"/>
          <cell r="Z712"/>
          <cell r="AA712"/>
          <cell r="AB712"/>
          <cell r="AC712"/>
          <cell r="AD712"/>
          <cell r="AE712"/>
          <cell r="AF712"/>
          <cell r="AG712"/>
          <cell r="AH712"/>
          <cell r="AI712"/>
          <cell r="AJ712"/>
          <cell r="AK712"/>
          <cell r="AL712"/>
          <cell r="AM712"/>
          <cell r="AN712"/>
          <cell r="AO712"/>
          <cell r="AP712"/>
          <cell r="AQ712" t="str">
            <v xml:space="preserve"> </v>
          </cell>
        </row>
        <row r="713">
          <cell r="A713"/>
          <cell r="B713"/>
          <cell r="C713" t="str">
            <v>P09100019</v>
          </cell>
          <cell r="D713" t="str">
            <v>Բրեզենտե ձեռնոց</v>
          </cell>
          <cell r="E713"/>
          <cell r="F713"/>
          <cell r="G713"/>
          <cell r="H713" t="str">
            <v>զույգ</v>
          </cell>
          <cell r="I713"/>
          <cell r="J713"/>
          <cell r="K713"/>
          <cell r="L713">
            <v>1500</v>
          </cell>
          <cell r="M713">
            <v>0.32300000000000001</v>
          </cell>
          <cell r="N713">
            <v>323</v>
          </cell>
          <cell r="O713">
            <v>484.5</v>
          </cell>
          <cell r="P713"/>
          <cell r="Q713"/>
          <cell r="R713"/>
          <cell r="S713"/>
          <cell r="T713"/>
          <cell r="U713"/>
          <cell r="V713"/>
          <cell r="W713"/>
          <cell r="X713"/>
          <cell r="Y713"/>
          <cell r="Z713"/>
          <cell r="AA713"/>
          <cell r="AB713"/>
          <cell r="AC713"/>
          <cell r="AD713"/>
          <cell r="AE713"/>
          <cell r="AF713"/>
          <cell r="AG713"/>
          <cell r="AH713"/>
          <cell r="AI713"/>
          <cell r="AJ713"/>
          <cell r="AK713"/>
          <cell r="AL713"/>
          <cell r="AM713"/>
          <cell r="AN713"/>
          <cell r="AO713"/>
          <cell r="AP713"/>
          <cell r="AQ713" t="str">
            <v xml:space="preserve"> </v>
          </cell>
        </row>
        <row r="714">
          <cell r="A714"/>
          <cell r="B714"/>
          <cell r="C714" t="str">
            <v>P09110012</v>
          </cell>
          <cell r="D714" t="str">
            <v>Բանվորական կոշիկ կիսաճիտք</v>
          </cell>
          <cell r="E714"/>
          <cell r="F714"/>
          <cell r="G714"/>
          <cell r="H714" t="str">
            <v>զույգ</v>
          </cell>
          <cell r="I714"/>
          <cell r="J714"/>
          <cell r="K714"/>
          <cell r="L714">
            <v>3012</v>
          </cell>
          <cell r="M714">
            <v>9.968</v>
          </cell>
          <cell r="N714">
            <v>9968</v>
          </cell>
          <cell r="O714">
            <v>30023.615999999998</v>
          </cell>
          <cell r="P714"/>
          <cell r="Q714"/>
          <cell r="R714"/>
          <cell r="S714"/>
          <cell r="T714"/>
          <cell r="U714"/>
          <cell r="V714"/>
          <cell r="W714"/>
          <cell r="X714"/>
          <cell r="Y714"/>
          <cell r="Z714"/>
          <cell r="AA714"/>
          <cell r="AB714"/>
          <cell r="AC714"/>
          <cell r="AD714"/>
          <cell r="AE714"/>
          <cell r="AF714"/>
          <cell r="AG714"/>
          <cell r="AH714"/>
          <cell r="AI714"/>
          <cell r="AJ714"/>
          <cell r="AK714"/>
          <cell r="AL714"/>
          <cell r="AM714"/>
          <cell r="AN714"/>
          <cell r="AO714"/>
          <cell r="AP714"/>
          <cell r="AQ714" t="str">
            <v xml:space="preserve"> </v>
          </cell>
        </row>
        <row r="715">
          <cell r="A715"/>
          <cell r="B715"/>
          <cell r="C715" t="str">
            <v>E460181</v>
          </cell>
          <cell r="D715" t="str">
            <v>Բ/լ մալուխի ցինկապատ պաշտպանիչ հենարանի երկայնքով 2.5մ, առանց ամրակի</v>
          </cell>
          <cell r="E715"/>
          <cell r="F715"/>
          <cell r="G715"/>
          <cell r="H715" t="str">
            <v>կոմպ.</v>
          </cell>
          <cell r="I715"/>
          <cell r="J715"/>
          <cell r="K715"/>
          <cell r="L715">
            <v>57</v>
          </cell>
          <cell r="M715">
            <v>33.25</v>
          </cell>
          <cell r="N715">
            <v>33250</v>
          </cell>
          <cell r="O715">
            <v>1895.25</v>
          </cell>
          <cell r="P715"/>
          <cell r="Q715"/>
          <cell r="R715"/>
          <cell r="S715"/>
          <cell r="T715"/>
          <cell r="U715"/>
          <cell r="V715"/>
          <cell r="W715"/>
          <cell r="X715"/>
          <cell r="Y715"/>
          <cell r="Z715"/>
          <cell r="AA715"/>
          <cell r="AB715"/>
          <cell r="AC715"/>
          <cell r="AD715"/>
          <cell r="AE715"/>
          <cell r="AF715"/>
          <cell r="AG715"/>
          <cell r="AH715"/>
          <cell r="AI715"/>
          <cell r="AJ715"/>
          <cell r="AK715"/>
          <cell r="AL715"/>
          <cell r="AM715"/>
          <cell r="AN715"/>
          <cell r="AO715"/>
          <cell r="AP715"/>
          <cell r="AQ715"/>
        </row>
        <row r="716">
          <cell r="A716"/>
          <cell r="B716"/>
          <cell r="C716" t="str">
            <v>T61440382</v>
          </cell>
          <cell r="D716" t="str">
            <v>Մեգաօհմմետր</v>
          </cell>
          <cell r="E716"/>
          <cell r="F716"/>
          <cell r="G716"/>
          <cell r="H716" t="str">
            <v>հատ</v>
          </cell>
          <cell r="I716"/>
          <cell r="J716"/>
          <cell r="K716"/>
          <cell r="L716">
            <v>47</v>
          </cell>
          <cell r="M716">
            <v>139.44999999999999</v>
          </cell>
          <cell r="N716">
            <v>139450</v>
          </cell>
          <cell r="O716">
            <v>6554.15</v>
          </cell>
          <cell r="P716"/>
          <cell r="Q716"/>
          <cell r="R716"/>
          <cell r="S716"/>
          <cell r="T716"/>
          <cell r="U716"/>
          <cell r="V716"/>
          <cell r="W716"/>
          <cell r="X716"/>
          <cell r="Y716"/>
          <cell r="Z716"/>
          <cell r="AA716"/>
          <cell r="AB716"/>
          <cell r="AC716"/>
          <cell r="AD716"/>
          <cell r="AE716"/>
          <cell r="AF716"/>
          <cell r="AG716"/>
          <cell r="AH716"/>
          <cell r="AI716"/>
          <cell r="AJ716"/>
          <cell r="AK716"/>
          <cell r="AL716"/>
          <cell r="AM716"/>
          <cell r="AN716"/>
          <cell r="AO716"/>
          <cell r="AP716"/>
          <cell r="AQ716" t="str">
            <v xml:space="preserve"> </v>
          </cell>
        </row>
        <row r="717">
          <cell r="A717"/>
          <cell r="B717"/>
          <cell r="C717" t="str">
            <v>T47130613</v>
          </cell>
          <cell r="D717" t="str">
            <v>ՍԻՊ  ձեռքի հիդրավլիկ մամլիչ  FRHP-300</v>
          </cell>
          <cell r="E717"/>
          <cell r="F717"/>
          <cell r="G717"/>
          <cell r="H717" t="str">
            <v>հատ</v>
          </cell>
          <cell r="I717"/>
          <cell r="J717"/>
          <cell r="K717"/>
          <cell r="L717">
            <v>113</v>
          </cell>
          <cell r="M717">
            <v>291.66667000000001</v>
          </cell>
          <cell r="N717">
            <v>291666.67</v>
          </cell>
          <cell r="O717">
            <v>32958.333709999999</v>
          </cell>
          <cell r="P717"/>
          <cell r="Q717"/>
          <cell r="R717"/>
          <cell r="S717"/>
          <cell r="T717"/>
          <cell r="U717"/>
          <cell r="V717"/>
          <cell r="W717"/>
          <cell r="X717"/>
          <cell r="Y717"/>
          <cell r="Z717"/>
          <cell r="AA717"/>
          <cell r="AB717"/>
          <cell r="AC717"/>
          <cell r="AD717"/>
          <cell r="AE717"/>
          <cell r="AF717"/>
          <cell r="AG717"/>
          <cell r="AH717"/>
          <cell r="AI717"/>
          <cell r="AJ717"/>
          <cell r="AK717"/>
          <cell r="AL717"/>
          <cell r="AM717"/>
          <cell r="AN717"/>
          <cell r="AO717"/>
          <cell r="AP717"/>
          <cell r="AQ717" t="str">
            <v xml:space="preserve"> </v>
          </cell>
        </row>
        <row r="718">
          <cell r="A718"/>
          <cell r="B718"/>
          <cell r="C718" t="str">
            <v>P08130225</v>
          </cell>
          <cell r="D718" t="str">
            <v>Դռան ծխնի (պետլի)</v>
          </cell>
          <cell r="E718"/>
          <cell r="F718"/>
          <cell r="G718"/>
          <cell r="H718" t="str">
            <v>հատ</v>
          </cell>
          <cell r="I718"/>
          <cell r="J718"/>
          <cell r="K718"/>
          <cell r="L718">
            <v>13227</v>
          </cell>
          <cell r="M718">
            <v>1.8</v>
          </cell>
          <cell r="N718">
            <v>1800</v>
          </cell>
          <cell r="O718">
            <v>23808.600000000002</v>
          </cell>
          <cell r="P718"/>
          <cell r="Q718"/>
          <cell r="R718"/>
          <cell r="S718"/>
          <cell r="T718"/>
          <cell r="U718"/>
          <cell r="V718"/>
          <cell r="W718"/>
          <cell r="X718"/>
          <cell r="Y718"/>
          <cell r="Z718"/>
          <cell r="AA718"/>
          <cell r="AB718"/>
          <cell r="AC718"/>
          <cell r="AD718"/>
          <cell r="AE718"/>
          <cell r="AF718"/>
          <cell r="AG718"/>
          <cell r="AH718"/>
          <cell r="AI718"/>
          <cell r="AJ718"/>
          <cell r="AK718"/>
          <cell r="AL718"/>
          <cell r="AM718"/>
          <cell r="AN718"/>
          <cell r="AO718"/>
          <cell r="AP718"/>
          <cell r="AQ718"/>
        </row>
        <row r="719">
          <cell r="A719"/>
          <cell r="B719"/>
          <cell r="C719" t="str">
            <v>E050360</v>
          </cell>
          <cell r="D719" t="str">
            <v>Հովացման ռադիատորի օդափոխիչ</v>
          </cell>
          <cell r="E719"/>
          <cell r="F719"/>
          <cell r="G719"/>
          <cell r="H719" t="str">
            <v>հատ</v>
          </cell>
          <cell r="I719"/>
          <cell r="J719"/>
          <cell r="K719"/>
          <cell r="L719">
            <v>494</v>
          </cell>
          <cell r="M719">
            <v>65</v>
          </cell>
          <cell r="N719">
            <v>65000</v>
          </cell>
          <cell r="O719">
            <v>32110</v>
          </cell>
          <cell r="P719"/>
          <cell r="Q719"/>
          <cell r="R719"/>
          <cell r="S719"/>
          <cell r="T719"/>
          <cell r="U719"/>
          <cell r="V719"/>
          <cell r="W719"/>
          <cell r="X719"/>
          <cell r="Y719"/>
          <cell r="Z719"/>
          <cell r="AA719"/>
          <cell r="AB719"/>
          <cell r="AC719"/>
          <cell r="AD719"/>
          <cell r="AE719"/>
          <cell r="AF719"/>
          <cell r="AG719"/>
          <cell r="AH719"/>
          <cell r="AI719"/>
          <cell r="AJ719"/>
          <cell r="AK719"/>
          <cell r="AL719"/>
          <cell r="AM719"/>
          <cell r="AN719"/>
          <cell r="AO719"/>
          <cell r="AP719"/>
          <cell r="AQ719"/>
        </row>
        <row r="720">
          <cell r="A720"/>
          <cell r="B720"/>
          <cell r="C720" t="str">
            <v>E330080</v>
          </cell>
          <cell r="D720" t="str">
            <v>Պարան Ֆ9մմ</v>
          </cell>
          <cell r="E720"/>
          <cell r="F720"/>
          <cell r="G720"/>
          <cell r="H720" t="str">
            <v>մ</v>
          </cell>
          <cell r="I720"/>
          <cell r="J720"/>
          <cell r="K720"/>
          <cell r="L720">
            <v>3000</v>
          </cell>
          <cell r="M720">
            <v>0.15</v>
          </cell>
          <cell r="N720">
            <v>150</v>
          </cell>
          <cell r="O720">
            <v>450</v>
          </cell>
          <cell r="P720"/>
          <cell r="Q720"/>
          <cell r="R720"/>
          <cell r="S720"/>
          <cell r="T720"/>
          <cell r="U720"/>
          <cell r="V720"/>
          <cell r="W720"/>
          <cell r="X720"/>
          <cell r="Y720"/>
          <cell r="Z720"/>
          <cell r="AA720"/>
          <cell r="AB720"/>
          <cell r="AC720"/>
          <cell r="AD720"/>
          <cell r="AE720"/>
          <cell r="AF720"/>
          <cell r="AG720"/>
          <cell r="AH720"/>
          <cell r="AI720"/>
          <cell r="AJ720"/>
          <cell r="AK720"/>
          <cell r="AL720"/>
          <cell r="AM720"/>
          <cell r="AN720"/>
          <cell r="AO720"/>
          <cell r="AP720"/>
          <cell r="AQ720"/>
        </row>
        <row r="721">
          <cell r="A721"/>
          <cell r="B721"/>
          <cell r="C721" t="str">
            <v>E330017</v>
          </cell>
          <cell r="D721" t="str">
            <v>Ազդանշանային ժապավեն 1*250</v>
          </cell>
          <cell r="E721"/>
          <cell r="F721"/>
          <cell r="G721"/>
          <cell r="H721" t="str">
            <v>մ</v>
          </cell>
          <cell r="I721"/>
          <cell r="J721"/>
          <cell r="K721"/>
          <cell r="L721">
            <v>2589</v>
          </cell>
          <cell r="M721">
            <v>6.0020000000000004E-2</v>
          </cell>
          <cell r="N721">
            <v>60.02</v>
          </cell>
          <cell r="O721">
            <v>155.39178000000001</v>
          </cell>
          <cell r="P721"/>
          <cell r="Q721"/>
          <cell r="R721"/>
          <cell r="S721"/>
          <cell r="T721"/>
          <cell r="U721"/>
          <cell r="V721"/>
          <cell r="W721"/>
          <cell r="X721"/>
          <cell r="Y721"/>
          <cell r="Z721"/>
          <cell r="AA721"/>
          <cell r="AB721"/>
          <cell r="AC721"/>
          <cell r="AD721"/>
          <cell r="AE721"/>
          <cell r="AF721"/>
          <cell r="AG721"/>
          <cell r="AH721"/>
          <cell r="AI721"/>
          <cell r="AJ721"/>
          <cell r="AK721"/>
          <cell r="AL721"/>
          <cell r="AM721"/>
          <cell r="AN721"/>
          <cell r="AO721"/>
          <cell r="AP721"/>
          <cell r="AQ721"/>
        </row>
        <row r="722">
          <cell r="A722">
            <v>32</v>
          </cell>
          <cell r="B722">
            <v>1</v>
          </cell>
          <cell r="C722"/>
          <cell r="D722" t="str">
            <v>Այլ նյութեր (մոդեմ,Բեռի գրաֆիկ)</v>
          </cell>
          <cell r="E722" t="str">
            <v>Прочие материалы (модемы,график нагрузки )</v>
          </cell>
          <cell r="F722" t="str">
            <v xml:space="preserve"> համաձայն տեխնիկական առաջադրանքի </v>
          </cell>
          <cell r="G722" t="str">
            <v>согласно условиям договора</v>
          </cell>
          <cell r="H722" t="str">
            <v>պայմանական միավոր</v>
          </cell>
          <cell r="I722" t="str">
            <v>усл.ед</v>
          </cell>
          <cell r="J722"/>
          <cell r="K722"/>
          <cell r="L722">
            <v>2300</v>
          </cell>
          <cell r="M722"/>
          <cell r="N722"/>
          <cell r="O722"/>
          <cell r="P722" t="str">
            <v>ԳԸՇ</v>
          </cell>
          <cell r="Q722" t="str">
            <v>РЗП</v>
          </cell>
          <cell r="R722" t="str">
            <v>ԳԸՇ</v>
          </cell>
          <cell r="S722" t="str">
            <v>РЗП</v>
          </cell>
          <cell r="T722"/>
          <cell r="U722"/>
          <cell r="V722" t="str">
            <v>Փետրվար 2026</v>
          </cell>
          <cell r="W722" t="str">
            <v>Февраль 2026</v>
          </cell>
          <cell r="X722"/>
          <cell r="Y722" t="str">
            <v>Մարտ 2026</v>
          </cell>
          <cell r="Z722" t="str">
            <v>Март 2026</v>
          </cell>
          <cell r="AA722"/>
          <cell r="AB722" t="str">
            <v>'Դեկտեմբեր 2026</v>
          </cell>
          <cell r="AC722" t="str">
            <v>Декабрь 2026</v>
          </cell>
          <cell r="AD722"/>
          <cell r="AE722"/>
          <cell r="AF722">
            <v>177860</v>
          </cell>
          <cell r="AG722"/>
          <cell r="AH722"/>
          <cell r="AI722"/>
          <cell r="AJ722"/>
          <cell r="AK722"/>
          <cell r="AL722"/>
          <cell r="AM722" t="str">
            <v xml:space="preserve"> </v>
          </cell>
          <cell r="AN722" t="str">
            <v>կ. 12.8</v>
          </cell>
          <cell r="AO722" t="str">
            <v>п. 12.8</v>
          </cell>
          <cell r="AP722"/>
          <cell r="AQ722"/>
        </row>
        <row r="723">
          <cell r="A723"/>
          <cell r="B723">
            <v>1</v>
          </cell>
          <cell r="C723" t="str">
            <v>E260080</v>
          </cell>
          <cell r="D723" t="str">
            <v>Բեռի գրաֆիկ. պահպան. Լ օպցիայի բացման ԾԱ</v>
          </cell>
          <cell r="E723"/>
          <cell r="F723"/>
          <cell r="G723"/>
          <cell r="H723" t="str">
            <v>հատ</v>
          </cell>
          <cell r="I723"/>
          <cell r="J723"/>
          <cell r="K723"/>
          <cell r="L723">
            <v>300</v>
          </cell>
          <cell r="M723">
            <v>46.2</v>
          </cell>
          <cell r="N723">
            <v>46200</v>
          </cell>
          <cell r="O723">
            <v>13860</v>
          </cell>
          <cell r="P723"/>
          <cell r="Q723"/>
          <cell r="R723"/>
          <cell r="S723"/>
          <cell r="T723"/>
          <cell r="U723"/>
          <cell r="V723"/>
          <cell r="W723"/>
          <cell r="X723"/>
          <cell r="Y723"/>
          <cell r="Z723"/>
          <cell r="AA723"/>
          <cell r="AB723"/>
          <cell r="AC723"/>
          <cell r="AD723"/>
          <cell r="AE723"/>
          <cell r="AF723"/>
          <cell r="AG723"/>
          <cell r="AH723"/>
          <cell r="AI723"/>
          <cell r="AJ723"/>
          <cell r="AK723"/>
          <cell r="AL723"/>
          <cell r="AM723"/>
          <cell r="AN723"/>
          <cell r="AO723"/>
          <cell r="AP723"/>
          <cell r="AQ723"/>
        </row>
        <row r="724">
          <cell r="A724"/>
          <cell r="B724">
            <v>1</v>
          </cell>
          <cell r="C724" t="str">
            <v>T46450120</v>
          </cell>
          <cell r="D724" t="str">
            <v>Մոդեմ GSM</v>
          </cell>
          <cell r="E724"/>
          <cell r="F724"/>
          <cell r="G724"/>
          <cell r="H724" t="str">
            <v>հատ</v>
          </cell>
          <cell r="I724"/>
          <cell r="J724"/>
          <cell r="K724"/>
          <cell r="L724">
            <v>2000</v>
          </cell>
          <cell r="M724">
            <v>82</v>
          </cell>
          <cell r="N724">
            <v>82000</v>
          </cell>
          <cell r="O724">
            <v>164000</v>
          </cell>
          <cell r="P724" t="str">
            <v>ԱԲՀ</v>
          </cell>
          <cell r="Q724" t="str">
            <v>ОЗП</v>
          </cell>
          <cell r="R724" t="str">
            <v>ԱԲՀ</v>
          </cell>
          <cell r="S724" t="str">
            <v>ОЗП</v>
          </cell>
          <cell r="T724"/>
          <cell r="U724"/>
          <cell r="V724" t="str">
            <v>Փետրվար 2026</v>
          </cell>
          <cell r="W724" t="str">
            <v>Февраль 2026</v>
          </cell>
          <cell r="X724"/>
          <cell r="Y724" t="str">
            <v>Մարտ 2026</v>
          </cell>
          <cell r="Z724" t="str">
            <v>Март 2026</v>
          </cell>
          <cell r="AA724"/>
          <cell r="AB724" t="str">
            <v>Դեկտեմբեր 2025</v>
          </cell>
          <cell r="AC724" t="str">
            <v>Декабрь 2025</v>
          </cell>
          <cell r="AD724"/>
          <cell r="AE724"/>
          <cell r="AF724"/>
          <cell r="AG724"/>
          <cell r="AH724"/>
          <cell r="AI724"/>
          <cell r="AJ724"/>
          <cell r="AK724"/>
          <cell r="AL724"/>
          <cell r="AM724"/>
          <cell r="AN724"/>
          <cell r="AO724"/>
          <cell r="AP724"/>
          <cell r="AQ724"/>
        </row>
        <row r="725">
          <cell r="A725">
            <v>33</v>
          </cell>
          <cell r="B725">
            <v>1</v>
          </cell>
          <cell r="C725"/>
          <cell r="D725" t="str">
            <v>Վառելանյութ (բենզին, դիզ. վառելիք)</v>
          </cell>
          <cell r="E725" t="str">
            <v>Топливо (бензин, диз. топливо)</v>
          </cell>
          <cell r="F725" t="str">
            <v>պայմանագրի պահանջներին համապատասխան</v>
          </cell>
          <cell r="G725" t="str">
            <v>согласно условиям договора</v>
          </cell>
          <cell r="H725" t="str">
            <v>լիտր</v>
          </cell>
          <cell r="I725" t="str">
            <v>литр</v>
          </cell>
          <cell r="J725"/>
          <cell r="K725"/>
          <cell r="L725">
            <v>1354000</v>
          </cell>
          <cell r="M725"/>
          <cell r="N725"/>
          <cell r="O725"/>
          <cell r="P725" t="str">
            <v>ՄԱ</v>
          </cell>
          <cell r="Q725" t="str">
            <v>ЕИ</v>
          </cell>
          <cell r="R725" t="str">
            <v>ՄԱ</v>
          </cell>
          <cell r="S725" t="str">
            <v>ЕИ</v>
          </cell>
          <cell r="T725"/>
          <cell r="U725"/>
          <cell r="V725" t="str">
            <v>Հունիս 2026</v>
          </cell>
          <cell r="W725" t="str">
            <v>Июнь 2026</v>
          </cell>
          <cell r="X725"/>
          <cell r="Y725" t="str">
            <v>Հունիս 2026</v>
          </cell>
          <cell r="Z725" t="str">
            <v>Июнь 2026</v>
          </cell>
          <cell r="AA725"/>
          <cell r="AB725" t="str">
            <v>'Դեկտեմբեր 2026</v>
          </cell>
          <cell r="AC725" t="str">
            <v>Декабрь 2026</v>
          </cell>
          <cell r="AD725"/>
          <cell r="AE725"/>
          <cell r="AF725">
            <v>630166</v>
          </cell>
          <cell r="AG725"/>
          <cell r="AH725"/>
          <cell r="AI725"/>
          <cell r="AJ725"/>
          <cell r="AK725"/>
          <cell r="AL725"/>
          <cell r="AM725" t="str">
            <v xml:space="preserve"> </v>
          </cell>
          <cell r="AN725" t="str">
            <v>կ. 44</v>
          </cell>
          <cell r="AO725" t="str">
            <v>п. 44</v>
          </cell>
          <cell r="AP725"/>
          <cell r="AQ725"/>
        </row>
        <row r="726">
          <cell r="A726"/>
          <cell r="B726"/>
          <cell r="C726" t="str">
            <v>P02050010 ԱԻ 95</v>
          </cell>
          <cell r="D726" t="str">
            <v>Բենզին պրեմիում</v>
          </cell>
          <cell r="E726" t="str">
            <v>Бензин премиум</v>
          </cell>
          <cell r="F726"/>
          <cell r="G726"/>
          <cell r="H726" t="str">
            <v>լիտր</v>
          </cell>
          <cell r="I726"/>
          <cell r="J726"/>
          <cell r="K726"/>
          <cell r="L726">
            <v>66000</v>
          </cell>
          <cell r="M726">
            <v>0.48799999999999999</v>
          </cell>
          <cell r="N726">
            <v>488</v>
          </cell>
          <cell r="O726">
            <v>32208</v>
          </cell>
          <cell r="P726"/>
          <cell r="Q726"/>
          <cell r="R726"/>
          <cell r="S726"/>
          <cell r="T726"/>
          <cell r="U726"/>
          <cell r="V726"/>
          <cell r="W726"/>
          <cell r="X726"/>
          <cell r="Y726" t="str">
            <v>շուկայական գներից 7.5% զեղչ</v>
          </cell>
          <cell r="Z726"/>
          <cell r="AA726"/>
          <cell r="AB726"/>
          <cell r="AC726"/>
          <cell r="AD726"/>
          <cell r="AE726"/>
          <cell r="AF726"/>
          <cell r="AG726"/>
          <cell r="AH726"/>
          <cell r="AI726"/>
          <cell r="AJ726"/>
          <cell r="AK726"/>
          <cell r="AL726"/>
          <cell r="AM726"/>
          <cell r="AN726" t="str">
            <v>БП 5.2.7.1</v>
          </cell>
          <cell r="AO726"/>
          <cell r="AP726"/>
          <cell r="AQ726"/>
        </row>
        <row r="727">
          <cell r="A727"/>
          <cell r="B727"/>
          <cell r="C727" t="str">
            <v>P02050011 ԱԻ 92</v>
          </cell>
          <cell r="D727" t="str">
            <v>Բենզին ռեգուլյար</v>
          </cell>
          <cell r="E727" t="str">
            <v>Бензин регуляр</v>
          </cell>
          <cell r="F727"/>
          <cell r="G727"/>
          <cell r="H727" t="str">
            <v>լիտր</v>
          </cell>
          <cell r="I727"/>
          <cell r="J727"/>
          <cell r="K727"/>
          <cell r="L727">
            <v>446000</v>
          </cell>
          <cell r="M727">
            <v>0.376</v>
          </cell>
          <cell r="N727">
            <v>376</v>
          </cell>
          <cell r="O727">
            <v>167696</v>
          </cell>
          <cell r="P727"/>
          <cell r="Q727"/>
          <cell r="R727"/>
          <cell r="S727"/>
          <cell r="T727"/>
          <cell r="U727"/>
          <cell r="V727"/>
          <cell r="W727"/>
          <cell r="X727"/>
          <cell r="Y727" t="str">
            <v>շուկայական գներից 7.5% զեղչ</v>
          </cell>
          <cell r="Z727"/>
          <cell r="AA727"/>
          <cell r="AB727"/>
          <cell r="AC727"/>
          <cell r="AD727"/>
          <cell r="AE727"/>
          <cell r="AF727"/>
          <cell r="AG727"/>
          <cell r="AH727"/>
          <cell r="AI727"/>
          <cell r="AJ727"/>
          <cell r="AK727"/>
          <cell r="AL727"/>
          <cell r="AM727"/>
          <cell r="AN727" t="str">
            <v>БП 5.2.7.1</v>
          </cell>
          <cell r="AO727"/>
          <cell r="AP727"/>
        </row>
        <row r="728">
          <cell r="A728"/>
          <cell r="B728"/>
          <cell r="C728" t="str">
            <v>P02050012</v>
          </cell>
          <cell r="D728" t="str">
            <v>Դիզ.վառելիք /կտրոն/</v>
          </cell>
          <cell r="E728" t="str">
            <v>Дизельное топливо  (Ереван)</v>
          </cell>
          <cell r="F728"/>
          <cell r="G728"/>
          <cell r="H728" t="str">
            <v>լիտր</v>
          </cell>
          <cell r="I728"/>
          <cell r="J728"/>
          <cell r="K728"/>
          <cell r="L728">
            <v>842000</v>
          </cell>
          <cell r="M728">
            <v>0.51100000000000001</v>
          </cell>
          <cell r="N728">
            <v>511</v>
          </cell>
          <cell r="O728">
            <v>430262</v>
          </cell>
          <cell r="P728"/>
          <cell r="Q728"/>
          <cell r="R728"/>
          <cell r="S728"/>
          <cell r="T728"/>
          <cell r="U728"/>
          <cell r="V728"/>
          <cell r="W728"/>
          <cell r="X728"/>
          <cell r="Y728" t="str">
            <v>շուկայական գներից 8.5% զեղչ</v>
          </cell>
          <cell r="Z728"/>
          <cell r="AA728"/>
          <cell r="AB728"/>
          <cell r="AC728"/>
          <cell r="AD728"/>
          <cell r="AE728"/>
          <cell r="AF728"/>
          <cell r="AG728"/>
          <cell r="AH728"/>
          <cell r="AI728"/>
          <cell r="AJ728"/>
          <cell r="AK728"/>
          <cell r="AL728"/>
          <cell r="AM728"/>
          <cell r="AN728" t="str">
            <v>БП 5.2.7.1</v>
          </cell>
          <cell r="AO728"/>
          <cell r="AP728"/>
          <cell r="AQ728"/>
        </row>
        <row r="729">
          <cell r="A729">
            <v>34</v>
          </cell>
          <cell r="B729">
            <v>1</v>
          </cell>
          <cell r="C729"/>
          <cell r="D729" t="str">
            <v>Սեղմված գազ</v>
          </cell>
          <cell r="E729" t="str">
            <v>Сжатый газ</v>
          </cell>
          <cell r="F729" t="str">
            <v>պայմանագրի պահանջներին համապատասխան</v>
          </cell>
          <cell r="G729" t="str">
            <v>согласно условиям договора</v>
          </cell>
          <cell r="H729" t="str">
            <v>կգ</v>
          </cell>
          <cell r="I729" t="str">
            <v>КГ</v>
          </cell>
          <cell r="J729"/>
          <cell r="K729"/>
          <cell r="L729">
            <v>1400300</v>
          </cell>
          <cell r="M729"/>
          <cell r="N729"/>
          <cell r="O729"/>
          <cell r="P729" t="str">
            <v>ՄԱ</v>
          </cell>
          <cell r="Q729" t="str">
            <v>ЕИ</v>
          </cell>
          <cell r="R729" t="str">
            <v>ՄԱ</v>
          </cell>
          <cell r="S729" t="str">
            <v>ЕИ</v>
          </cell>
          <cell r="T729"/>
          <cell r="U729"/>
          <cell r="V729" t="str">
            <v>Փետրվար 2026</v>
          </cell>
          <cell r="W729" t="str">
            <v>Февраль 2026</v>
          </cell>
          <cell r="X729"/>
          <cell r="Y729" t="str">
            <v>Փետրվար 2026</v>
          </cell>
          <cell r="Z729" t="str">
            <v>Февраль 2026</v>
          </cell>
          <cell r="AA729"/>
          <cell r="AB729" t="str">
            <v>'Դեկտեմբեր 2026</v>
          </cell>
          <cell r="AC729" t="str">
            <v>Декабрь 2026</v>
          </cell>
          <cell r="AD729"/>
          <cell r="AE729"/>
          <cell r="AF729">
            <v>448096</v>
          </cell>
          <cell r="AG729"/>
          <cell r="AH729"/>
          <cell r="AI729"/>
          <cell r="AJ729"/>
          <cell r="AK729"/>
          <cell r="AL729"/>
          <cell r="AM729" t="str">
            <v xml:space="preserve"> </v>
          </cell>
          <cell r="AN729" t="str">
            <v>կ. 44</v>
          </cell>
          <cell r="AO729" t="str">
            <v>п. 44</v>
          </cell>
          <cell r="AP729"/>
          <cell r="AQ729"/>
        </row>
        <row r="730">
          <cell r="A730"/>
          <cell r="B730"/>
          <cell r="C730"/>
          <cell r="D730" t="str">
            <v>Սեղմված գազ</v>
          </cell>
          <cell r="E730" t="str">
            <v>Сжатый газ</v>
          </cell>
          <cell r="F730"/>
          <cell r="G730"/>
          <cell r="H730" t="str">
            <v>կգ</v>
          </cell>
          <cell r="I730"/>
          <cell r="J730"/>
          <cell r="K730"/>
          <cell r="L730">
            <v>1400300</v>
          </cell>
          <cell r="M730">
            <v>0.32</v>
          </cell>
          <cell r="N730">
            <v>320</v>
          </cell>
          <cell r="O730">
            <v>448096</v>
          </cell>
          <cell r="P730"/>
          <cell r="Q730"/>
          <cell r="R730"/>
          <cell r="S730"/>
          <cell r="T730"/>
          <cell r="U730"/>
          <cell r="V730"/>
          <cell r="W730"/>
          <cell r="X730"/>
          <cell r="Y730"/>
          <cell r="Z730"/>
          <cell r="AA730"/>
          <cell r="AB730"/>
          <cell r="AC730"/>
          <cell r="AD730"/>
          <cell r="AE730"/>
          <cell r="AF730"/>
          <cell r="AG730"/>
          <cell r="AH730"/>
          <cell r="AI730"/>
          <cell r="AJ730"/>
          <cell r="AK730"/>
          <cell r="AL730"/>
          <cell r="AM730"/>
          <cell r="AN730" t="str">
            <v>БП 5.2.7.1</v>
          </cell>
          <cell r="AO730"/>
          <cell r="AP730"/>
          <cell r="AQ730"/>
        </row>
        <row r="731">
          <cell r="A731">
            <v>35</v>
          </cell>
          <cell r="B731">
            <v>1</v>
          </cell>
          <cell r="C731"/>
          <cell r="D731" t="str">
            <v>Գրասենյակային թուղթ</v>
          </cell>
          <cell r="E731" t="str">
            <v>Офисная бумага</v>
          </cell>
          <cell r="F731" t="str">
            <v>համաձայն տեխնիկական առաջադրանքի</v>
          </cell>
          <cell r="G731" t="str">
            <v>согласно техническому заданию</v>
          </cell>
          <cell r="H731" t="str">
            <v>տուփ</v>
          </cell>
          <cell r="I731" t="str">
            <v>пач.</v>
          </cell>
          <cell r="J731"/>
          <cell r="K731"/>
          <cell r="L731">
            <v>25000</v>
          </cell>
          <cell r="M731"/>
          <cell r="N731"/>
          <cell r="O731"/>
          <cell r="P731" t="str">
            <v>ՄԱ</v>
          </cell>
          <cell r="Q731" t="str">
            <v>ЕИ</v>
          </cell>
          <cell r="R731" t="str">
            <v>ՄԱ</v>
          </cell>
          <cell r="S731" t="str">
            <v>ЕИ</v>
          </cell>
          <cell r="T731"/>
          <cell r="U731"/>
          <cell r="V731" t="str">
            <v>Սեպտեմբեր 2026</v>
          </cell>
          <cell r="W731" t="str">
            <v>Сентябрь 2026</v>
          </cell>
          <cell r="X731"/>
          <cell r="Y731" t="str">
            <v>Սեպտեմբեր 2026</v>
          </cell>
          <cell r="Z731" t="str">
            <v>Сентябрь 2026</v>
          </cell>
          <cell r="AA731"/>
          <cell r="AB731" t="str">
            <v>'Դեկտեմբեր 2026</v>
          </cell>
          <cell r="AC731" t="str">
            <v>Декабрь 2026</v>
          </cell>
          <cell r="AD731"/>
          <cell r="AE731"/>
          <cell r="AF731">
            <v>30200</v>
          </cell>
          <cell r="AG731"/>
          <cell r="AH731"/>
          <cell r="AI731"/>
          <cell r="AJ731"/>
          <cell r="AK731"/>
          <cell r="AL731"/>
          <cell r="AM731" t="str">
            <v xml:space="preserve"> </v>
          </cell>
          <cell r="AN731" t="str">
            <v>կ. 44</v>
          </cell>
          <cell r="AO731" t="str">
            <v>п. 44</v>
          </cell>
          <cell r="AP731"/>
          <cell r="AQ731"/>
        </row>
        <row r="732">
          <cell r="A732" t="str">
            <v>S30</v>
          </cell>
          <cell r="B732" t="str">
            <v>5.1.2.2</v>
          </cell>
          <cell r="C732" t="str">
            <v>P07070013</v>
          </cell>
          <cell r="D732" t="str">
            <v>Թուղթ A4</v>
          </cell>
          <cell r="E732" t="str">
            <v>Бумага A4</v>
          </cell>
          <cell r="F732"/>
          <cell r="G732"/>
          <cell r="H732" t="str">
            <v>տուփ</v>
          </cell>
          <cell r="I732"/>
          <cell r="J732"/>
          <cell r="K732"/>
          <cell r="L732">
            <v>25000</v>
          </cell>
          <cell r="M732">
            <v>1.208</v>
          </cell>
          <cell r="N732">
            <v>1208</v>
          </cell>
          <cell r="O732">
            <v>30200</v>
          </cell>
          <cell r="P732"/>
          <cell r="Q732"/>
          <cell r="R732"/>
          <cell r="S732"/>
          <cell r="T732"/>
          <cell r="U732"/>
          <cell r="V732"/>
          <cell r="W732"/>
          <cell r="X732"/>
          <cell r="Y732"/>
          <cell r="Z732"/>
          <cell r="AA732"/>
          <cell r="AB732"/>
          <cell r="AC732"/>
          <cell r="AD732"/>
          <cell r="AE732"/>
          <cell r="AF732"/>
          <cell r="AG732"/>
          <cell r="AH732"/>
          <cell r="AI732"/>
          <cell r="AJ732"/>
          <cell r="AK732"/>
          <cell r="AL732"/>
          <cell r="AM732"/>
          <cell r="AN732" t="str">
            <v>БП мат 5.1.2.2</v>
          </cell>
          <cell r="AO732"/>
          <cell r="AP732"/>
          <cell r="AQ732"/>
        </row>
        <row r="733">
          <cell r="A733">
            <v>36</v>
          </cell>
          <cell r="B733">
            <v>1</v>
          </cell>
          <cell r="C733" t="str">
            <v>5.1.2.2</v>
          </cell>
          <cell r="D733" t="str">
            <v>Այլ նյութեր (համակարգչային և տպագրական տեխնիկայի պահեստամասեր, տնտեսական ապրանքներ, գրենական պիտույքներ) Վարչական ծախսեր</v>
          </cell>
          <cell r="E733" t="str">
            <v>Прочие материалы ( материалы для компьютерной и копировальной техники,  хозяйственно-бытовые и канцелярские товары)</v>
          </cell>
          <cell r="F733" t="str">
            <v xml:space="preserve"> համաձայն տեխնիկական առաջադրանքի </v>
          </cell>
          <cell r="G733" t="str">
            <v>согласно условиям договора</v>
          </cell>
          <cell r="H733" t="str">
            <v>պայմանական միավոր</v>
          </cell>
          <cell r="I733" t="str">
            <v>усл.ед</v>
          </cell>
          <cell r="J733"/>
          <cell r="K733"/>
          <cell r="L733">
            <v>5</v>
          </cell>
          <cell r="M733"/>
          <cell r="N733"/>
          <cell r="O733"/>
          <cell r="P733" t="str">
            <v>ԳԸՇ</v>
          </cell>
          <cell r="Q733" t="str">
            <v>РЗП</v>
          </cell>
          <cell r="R733" t="str">
            <v>ԳԸՇ</v>
          </cell>
          <cell r="S733" t="str">
            <v>РЗП</v>
          </cell>
          <cell r="T733"/>
          <cell r="U733"/>
          <cell r="V733" t="str">
            <v>Սեպտեմբեր 2026</v>
          </cell>
          <cell r="W733" t="str">
            <v>Сентябрь 2026</v>
          </cell>
          <cell r="X733"/>
          <cell r="Y733" t="str">
            <v>Սեպտեմբեր 2026</v>
          </cell>
          <cell r="Z733" t="str">
            <v>Сентябрь 2026</v>
          </cell>
          <cell r="AA733"/>
          <cell r="AB733" t="str">
            <v>'Դեկտեմբեր 2026</v>
          </cell>
          <cell r="AC733" t="str">
            <v>Декабрь 2026</v>
          </cell>
          <cell r="AD733"/>
          <cell r="AE733"/>
          <cell r="AF733">
            <v>66353</v>
          </cell>
          <cell r="AG733"/>
          <cell r="AH733"/>
          <cell r="AI733"/>
          <cell r="AJ733"/>
          <cell r="AK733"/>
          <cell r="AL733"/>
          <cell r="AM733"/>
          <cell r="AN733" t="str">
            <v>կ. 12.8</v>
          </cell>
          <cell r="AO733" t="str">
            <v>п. 12.8</v>
          </cell>
          <cell r="AP733"/>
          <cell r="AQ733"/>
        </row>
        <row r="734">
          <cell r="A734"/>
          <cell r="B734">
            <v>3</v>
          </cell>
          <cell r="C734" t="str">
            <v>5.1.2.2</v>
          </cell>
          <cell r="D734" t="str">
            <v>Համակարգչային տեխնիկայի, տպիչ և պատճենահանման սարքերի նյութեր</v>
          </cell>
          <cell r="E734" t="str">
            <v>Расходные материалы для компьютерной, копировальной и принтерной техники</v>
          </cell>
          <cell r="F734"/>
          <cell r="G734"/>
          <cell r="H734" t="str">
            <v>պայմանական միավոր</v>
          </cell>
          <cell r="I734"/>
          <cell r="J734"/>
          <cell r="K734"/>
          <cell r="L734">
            <v>1</v>
          </cell>
          <cell r="M734">
            <v>0</v>
          </cell>
          <cell r="N734"/>
          <cell r="O734"/>
          <cell r="P734"/>
          <cell r="Q734"/>
          <cell r="R734"/>
          <cell r="S734"/>
          <cell r="T734"/>
          <cell r="U734"/>
          <cell r="V734"/>
          <cell r="W734"/>
          <cell r="X734"/>
          <cell r="Y734"/>
          <cell r="Z734"/>
          <cell r="AA734"/>
          <cell r="AB734"/>
          <cell r="AC734"/>
          <cell r="AD734"/>
          <cell r="AE734"/>
          <cell r="AF734"/>
          <cell r="AG734"/>
          <cell r="AH734"/>
          <cell r="AI734"/>
          <cell r="AJ734"/>
          <cell r="AK734"/>
          <cell r="AL734"/>
          <cell r="AM734"/>
          <cell r="AN734" t="str">
            <v>БП мат 5.1.2.2</v>
          </cell>
          <cell r="AO734"/>
          <cell r="AP734"/>
          <cell r="AQ734"/>
        </row>
        <row r="735">
          <cell r="A735"/>
          <cell r="B735">
            <v>4</v>
          </cell>
          <cell r="C735" t="str">
            <v>5.1.2.2</v>
          </cell>
          <cell r="D735" t="str">
            <v>Ջուր</v>
          </cell>
          <cell r="E735" t="str">
            <v>Вода</v>
          </cell>
          <cell r="F735"/>
          <cell r="G735"/>
          <cell r="H735" t="str">
            <v>պայմանական միավոր</v>
          </cell>
          <cell r="I735"/>
          <cell r="J735"/>
          <cell r="K735"/>
          <cell r="L735">
            <v>1</v>
          </cell>
          <cell r="M735">
            <v>0</v>
          </cell>
          <cell r="N735"/>
          <cell r="O735"/>
          <cell r="P735"/>
          <cell r="Q735"/>
          <cell r="R735"/>
          <cell r="S735"/>
          <cell r="T735"/>
          <cell r="U735"/>
          <cell r="V735"/>
          <cell r="W735"/>
          <cell r="X735"/>
          <cell r="Y735"/>
          <cell r="Z735"/>
          <cell r="AA735"/>
          <cell r="AB735"/>
          <cell r="AC735"/>
          <cell r="AD735"/>
          <cell r="AE735"/>
          <cell r="AF735"/>
          <cell r="AG735"/>
          <cell r="AH735"/>
          <cell r="AI735"/>
          <cell r="AJ735"/>
          <cell r="AK735"/>
          <cell r="AL735"/>
          <cell r="AM735"/>
          <cell r="AN735" t="str">
            <v>БП мат 5.1.2.2</v>
          </cell>
          <cell r="AO735"/>
          <cell r="AP735"/>
          <cell r="AQ735"/>
        </row>
        <row r="736">
          <cell r="A736"/>
          <cell r="B736">
            <v>5</v>
          </cell>
          <cell r="C736" t="str">
            <v>5.1.2.2</v>
          </cell>
          <cell r="D736" t="str">
            <v>Տնտեսական ապրանքներ</v>
          </cell>
          <cell r="E736" t="str">
            <v>Хозяйственно-бытовые товары</v>
          </cell>
          <cell r="F736"/>
          <cell r="G736"/>
          <cell r="H736" t="str">
            <v>պայմանական միավոր</v>
          </cell>
          <cell r="I736"/>
          <cell r="J736"/>
          <cell r="K736"/>
          <cell r="L736">
            <v>1</v>
          </cell>
          <cell r="M736"/>
          <cell r="N736"/>
          <cell r="O736"/>
          <cell r="P736"/>
          <cell r="Q736"/>
          <cell r="R736"/>
          <cell r="S736"/>
          <cell r="T736"/>
          <cell r="U736"/>
          <cell r="V736"/>
          <cell r="W736"/>
          <cell r="X736"/>
          <cell r="Y736"/>
          <cell r="Z736"/>
          <cell r="AA736"/>
          <cell r="AB736"/>
          <cell r="AC736"/>
          <cell r="AD736"/>
          <cell r="AE736"/>
          <cell r="AF736"/>
          <cell r="AG736"/>
          <cell r="AH736"/>
          <cell r="AI736"/>
          <cell r="AJ736"/>
          <cell r="AK736"/>
          <cell r="AL736"/>
          <cell r="AM736"/>
          <cell r="AN736" t="str">
            <v>БП мат 5.1.2.2</v>
          </cell>
          <cell r="AO736"/>
          <cell r="AP736"/>
          <cell r="AQ736"/>
        </row>
        <row r="737">
          <cell r="A737"/>
          <cell r="B737">
            <v>6</v>
          </cell>
          <cell r="C737" t="str">
            <v>5.1.2.2</v>
          </cell>
          <cell r="D737" t="str">
            <v>Գրենական պիտույքներ</v>
          </cell>
          <cell r="E737" t="str">
            <v>Канцелярские товары</v>
          </cell>
          <cell r="F737"/>
          <cell r="G737"/>
          <cell r="H737" t="str">
            <v>պայմանական միավոր</v>
          </cell>
          <cell r="I737"/>
          <cell r="J737"/>
          <cell r="K737"/>
          <cell r="L737">
            <v>1</v>
          </cell>
          <cell r="M737">
            <v>0</v>
          </cell>
          <cell r="N737"/>
          <cell r="O737">
            <v>360000</v>
          </cell>
          <cell r="P737" t="str">
            <v>ԱԲՀ</v>
          </cell>
          <cell r="Q737" t="str">
            <v>ОЗП</v>
          </cell>
          <cell r="R737" t="str">
            <v>ԱԲՀ</v>
          </cell>
          <cell r="S737" t="str">
            <v>ОЗП</v>
          </cell>
          <cell r="T737"/>
          <cell r="U737"/>
          <cell r="V737" t="str">
            <v>Փետրվար 2026</v>
          </cell>
          <cell r="W737" t="str">
            <v>Февраль 2026</v>
          </cell>
          <cell r="X737"/>
          <cell r="Y737" t="str">
            <v>Մարտ 2026</v>
          </cell>
          <cell r="Z737" t="str">
            <v>Март 2026</v>
          </cell>
          <cell r="AA737"/>
          <cell r="AB737" t="str">
            <v>Դեկտեմբեր 2025</v>
          </cell>
          <cell r="AC737" t="str">
            <v>Декабрь 2025</v>
          </cell>
          <cell r="AD737"/>
          <cell r="AE737"/>
          <cell r="AF737">
            <v>36611.119999999995</v>
          </cell>
          <cell r="AG737"/>
          <cell r="AH737"/>
          <cell r="AI737"/>
          <cell r="AJ737"/>
          <cell r="AK737" t="str">
            <v>կ40</v>
          </cell>
          <cell r="AL737" t="str">
            <v>п. 40</v>
          </cell>
          <cell r="AM737"/>
          <cell r="AN737"/>
          <cell r="AO737"/>
          <cell r="AP737"/>
          <cell r="AQ737"/>
        </row>
        <row r="738">
          <cell r="A738"/>
          <cell r="B738">
            <v>7</v>
          </cell>
          <cell r="C738" t="str">
            <v>5.1.2.2</v>
          </cell>
          <cell r="D738" t="str">
            <v>Նյութեր և սարքավորումներ այլ</v>
          </cell>
          <cell r="E738" t="str">
            <v>Материалы и оборудование прочее</v>
          </cell>
          <cell r="F738"/>
          <cell r="G738"/>
          <cell r="H738" t="str">
            <v>պայմանական միավոր</v>
          </cell>
          <cell r="I738"/>
          <cell r="J738"/>
          <cell r="K738"/>
          <cell r="L738">
            <v>1</v>
          </cell>
          <cell r="M738">
            <v>0</v>
          </cell>
          <cell r="N738"/>
          <cell r="O738"/>
          <cell r="P738"/>
          <cell r="Q738"/>
          <cell r="R738"/>
          <cell r="S738"/>
          <cell r="T738"/>
          <cell r="U738"/>
          <cell r="V738"/>
          <cell r="W738"/>
          <cell r="X738"/>
          <cell r="Y738"/>
          <cell r="Z738"/>
          <cell r="AA738"/>
          <cell r="AB738"/>
          <cell r="AC738"/>
          <cell r="AD738"/>
          <cell r="AE738"/>
          <cell r="AF738"/>
          <cell r="AG738"/>
          <cell r="AH738"/>
          <cell r="AI738"/>
          <cell r="AJ738"/>
          <cell r="AK738"/>
          <cell r="AL738"/>
          <cell r="AM738"/>
          <cell r="AN738" t="str">
            <v>БП мат 5.1.2.2</v>
          </cell>
          <cell r="AO738"/>
          <cell r="AP738"/>
          <cell r="AQ738"/>
        </row>
        <row r="739">
          <cell r="A739"/>
          <cell r="B739">
            <v>8</v>
          </cell>
          <cell r="C739" t="str">
            <v>5.1.2.2</v>
          </cell>
          <cell r="D739" t="str">
            <v>Բաժանորդներին էլեկտրաէներգիայի մատակարարման պայմանագրեր</v>
          </cell>
          <cell r="E739" t="str">
            <v>Договоры по обеспечению электроэнергией абонентов</v>
          </cell>
          <cell r="F739"/>
          <cell r="G739"/>
          <cell r="H739" t="str">
            <v>պայմանական միավոր</v>
          </cell>
          <cell r="I739"/>
          <cell r="J739"/>
          <cell r="K739"/>
          <cell r="L739">
            <v>0</v>
          </cell>
          <cell r="M739">
            <v>0</v>
          </cell>
          <cell r="N739">
            <v>0</v>
          </cell>
          <cell r="O739"/>
          <cell r="P739"/>
          <cell r="Q739"/>
          <cell r="R739"/>
          <cell r="S739"/>
          <cell r="T739"/>
          <cell r="U739"/>
          <cell r="V739"/>
          <cell r="W739"/>
          <cell r="X739"/>
          <cell r="Y739"/>
          <cell r="Z739"/>
          <cell r="AA739"/>
          <cell r="AB739"/>
          <cell r="AC739"/>
          <cell r="AD739"/>
          <cell r="AE739"/>
          <cell r="AF739"/>
          <cell r="AG739"/>
          <cell r="AH739"/>
          <cell r="AI739"/>
          <cell r="AJ739"/>
          <cell r="AK739"/>
          <cell r="AL739"/>
          <cell r="AM739"/>
          <cell r="AN739" t="str">
            <v>БП мат 5.1.2.2</v>
          </cell>
          <cell r="AO739"/>
          <cell r="AP739"/>
          <cell r="AQ739"/>
        </row>
        <row r="740">
          <cell r="A740">
            <v>37</v>
          </cell>
          <cell r="B740">
            <v>1</v>
          </cell>
          <cell r="C740"/>
          <cell r="D740" t="str">
            <v>Ավտոմեքենաների և հատուկ տեխնիկայի շահագործման և սպասարկման նյութեր (անվադողեր, մարտկոցներ, պահեստամասեր, յուղեր և քսանյութեր)</v>
          </cell>
          <cell r="E740" t="str">
            <v>Материалы для облуживания и эксплуатации автомашин и спец. техники (автошины, аккумуляторные батареи, запасные части, масла и смазочные материалы)</v>
          </cell>
          <cell r="F740" t="str">
            <v>համաձայն տեխնիկական առաջադրանքի</v>
          </cell>
          <cell r="G740" t="str">
            <v>согласно техническому заданию</v>
          </cell>
          <cell r="H740" t="str">
            <v>պայմանական միավոր</v>
          </cell>
          <cell r="I740" t="str">
            <v>усл.ед</v>
          </cell>
          <cell r="J740"/>
          <cell r="K740"/>
          <cell r="L740">
            <v>30657</v>
          </cell>
          <cell r="M740"/>
          <cell r="N740"/>
          <cell r="O740"/>
          <cell r="P740" t="str">
            <v>ԳԸՇ</v>
          </cell>
          <cell r="Q740" t="str">
            <v>РЗП</v>
          </cell>
          <cell r="R740" t="str">
            <v>ԳԸՇ</v>
          </cell>
          <cell r="S740" t="str">
            <v>РЗП</v>
          </cell>
          <cell r="T740"/>
          <cell r="U740"/>
          <cell r="V740" t="str">
            <v>Սեպտեմբեր 2026</v>
          </cell>
          <cell r="W740" t="str">
            <v>Сентябрь 2026</v>
          </cell>
          <cell r="X740"/>
          <cell r="Y740" t="str">
            <v>Սեպտեմբեր 2026</v>
          </cell>
          <cell r="Z740" t="str">
            <v>Сентябрь 2026</v>
          </cell>
          <cell r="AA740"/>
          <cell r="AB740" t="str">
            <v>'Դեկտեմբեր 2026</v>
          </cell>
          <cell r="AC740" t="str">
            <v>Декабрь 2026</v>
          </cell>
          <cell r="AD740"/>
          <cell r="AE740"/>
          <cell r="AF740">
            <v>368177</v>
          </cell>
          <cell r="AG740"/>
          <cell r="AH740"/>
          <cell r="AI740"/>
          <cell r="AJ740"/>
          <cell r="AK740"/>
          <cell r="AL740"/>
          <cell r="AM740" t="str">
            <v xml:space="preserve"> </v>
          </cell>
          <cell r="AN740" t="str">
            <v>կ. 12.8</v>
          </cell>
          <cell r="AO740" t="str">
            <v>п. 12.8</v>
          </cell>
          <cell r="AP740"/>
          <cell r="AQ740"/>
        </row>
        <row r="741">
          <cell r="A741"/>
          <cell r="B741"/>
          <cell r="C741"/>
          <cell r="D741" t="str">
            <v>Անվադողեր</v>
          </cell>
          <cell r="E741" t="str">
            <v>Автошины</v>
          </cell>
          <cell r="F741"/>
          <cell r="G741"/>
          <cell r="H741"/>
          <cell r="I741"/>
          <cell r="J741"/>
          <cell r="K741"/>
          <cell r="L741">
            <v>0</v>
          </cell>
          <cell r="M741">
            <v>0</v>
          </cell>
          <cell r="N741"/>
          <cell r="O741">
            <v>55067</v>
          </cell>
          <cell r="P741"/>
          <cell r="Q741"/>
          <cell r="R741"/>
          <cell r="S741"/>
          <cell r="T741"/>
          <cell r="U741"/>
          <cell r="V741"/>
          <cell r="W741"/>
          <cell r="X741"/>
          <cell r="Y741"/>
          <cell r="Z741"/>
          <cell r="AA741"/>
          <cell r="AB741"/>
          <cell r="AC741"/>
          <cell r="AD741"/>
          <cell r="AE741"/>
          <cell r="AF741">
            <v>55067</v>
          </cell>
          <cell r="AG741"/>
          <cell r="AH741"/>
          <cell r="AI741"/>
          <cell r="AJ741"/>
          <cell r="AK741"/>
          <cell r="AL741"/>
          <cell r="AM741"/>
          <cell r="AN741" t="str">
            <v>կ40</v>
          </cell>
          <cell r="AO741" t="str">
            <v>п. 40</v>
          </cell>
          <cell r="AP741"/>
          <cell r="AQ741"/>
        </row>
        <row r="742">
          <cell r="A742"/>
          <cell r="B742"/>
          <cell r="C742" t="str">
            <v>P02040088</v>
          </cell>
          <cell r="D742" t="str">
            <v>205/70 R15  ունիվերս.</v>
          </cell>
          <cell r="E742"/>
          <cell r="F742"/>
          <cell r="G742"/>
          <cell r="H742"/>
          <cell r="I742"/>
          <cell r="J742"/>
          <cell r="K742"/>
          <cell r="L742">
            <v>16</v>
          </cell>
          <cell r="M742"/>
          <cell r="N742"/>
          <cell r="O742"/>
          <cell r="P742"/>
          <cell r="Q742"/>
          <cell r="R742"/>
          <cell r="S742"/>
          <cell r="T742"/>
          <cell r="U742"/>
          <cell r="V742"/>
          <cell r="W742"/>
          <cell r="X742"/>
          <cell r="Y742"/>
          <cell r="Z742"/>
          <cell r="AA742"/>
          <cell r="AB742"/>
          <cell r="AC742"/>
          <cell r="AD742"/>
          <cell r="AE742"/>
          <cell r="AF742"/>
          <cell r="AG742"/>
          <cell r="AH742"/>
          <cell r="AI742"/>
          <cell r="AJ742"/>
          <cell r="AK742"/>
          <cell r="AL742"/>
          <cell r="AM742"/>
          <cell r="AN742"/>
          <cell r="AO742"/>
          <cell r="AP742"/>
          <cell r="AQ742"/>
        </row>
        <row r="743">
          <cell r="A743"/>
          <cell r="B743"/>
          <cell r="C743" t="str">
            <v>P02040182</v>
          </cell>
          <cell r="D743" t="str">
            <v>205/70 R16 C  ձմեռ.</v>
          </cell>
          <cell r="E743"/>
          <cell r="F743"/>
          <cell r="G743"/>
          <cell r="H743"/>
          <cell r="I743"/>
          <cell r="J743"/>
          <cell r="K743"/>
          <cell r="L743">
            <v>52</v>
          </cell>
          <cell r="M743"/>
          <cell r="N743"/>
          <cell r="O743"/>
          <cell r="P743"/>
          <cell r="Q743"/>
          <cell r="R743"/>
          <cell r="S743"/>
          <cell r="T743"/>
          <cell r="U743"/>
          <cell r="V743"/>
          <cell r="W743"/>
          <cell r="X743"/>
          <cell r="Y743"/>
          <cell r="Z743"/>
          <cell r="AA743"/>
          <cell r="AB743"/>
          <cell r="AC743"/>
          <cell r="AD743"/>
          <cell r="AE743"/>
          <cell r="AF743"/>
          <cell r="AG743"/>
          <cell r="AH743"/>
          <cell r="AI743"/>
          <cell r="AJ743"/>
          <cell r="AK743"/>
          <cell r="AL743"/>
          <cell r="AM743"/>
          <cell r="AN743"/>
          <cell r="AO743"/>
          <cell r="AP743"/>
          <cell r="AQ743"/>
        </row>
        <row r="744">
          <cell r="A744"/>
          <cell r="B744"/>
          <cell r="C744" t="str">
            <v>P02040060</v>
          </cell>
          <cell r="D744" t="str">
            <v>205/70 R14   ձմեռ.</v>
          </cell>
          <cell r="E744"/>
          <cell r="F744"/>
          <cell r="G744"/>
          <cell r="H744"/>
          <cell r="I744"/>
          <cell r="J744"/>
          <cell r="K744"/>
          <cell r="L744">
            <v>0</v>
          </cell>
          <cell r="M744"/>
          <cell r="N744"/>
          <cell r="O744"/>
          <cell r="P744"/>
          <cell r="Q744"/>
          <cell r="R744"/>
          <cell r="S744"/>
          <cell r="T744"/>
          <cell r="U744"/>
          <cell r="V744"/>
          <cell r="W744"/>
          <cell r="X744"/>
          <cell r="Y744"/>
          <cell r="Z744"/>
          <cell r="AA744"/>
          <cell r="AB744"/>
          <cell r="AC744"/>
          <cell r="AD744"/>
          <cell r="AE744"/>
          <cell r="AF744"/>
          <cell r="AG744"/>
          <cell r="AH744"/>
          <cell r="AI744"/>
          <cell r="AJ744"/>
          <cell r="AK744"/>
          <cell r="AL744"/>
          <cell r="AM744"/>
          <cell r="AN744"/>
          <cell r="AO744"/>
          <cell r="AP744"/>
          <cell r="AQ744"/>
        </row>
        <row r="745">
          <cell r="A745"/>
          <cell r="B745"/>
          <cell r="C745" t="str">
            <v>P02040055</v>
          </cell>
          <cell r="D745" t="str">
            <v xml:space="preserve">215/90 R15C  ձմեռ.              </v>
          </cell>
          <cell r="E745"/>
          <cell r="F745"/>
          <cell r="G745"/>
          <cell r="H745"/>
          <cell r="I745"/>
          <cell r="J745"/>
          <cell r="K745"/>
          <cell r="L745">
            <v>24</v>
          </cell>
          <cell r="M745"/>
          <cell r="N745"/>
          <cell r="O745"/>
          <cell r="P745"/>
          <cell r="Q745"/>
          <cell r="R745"/>
          <cell r="S745"/>
          <cell r="T745"/>
          <cell r="U745"/>
          <cell r="V745"/>
          <cell r="W745"/>
          <cell r="X745"/>
          <cell r="Y745"/>
          <cell r="Z745"/>
          <cell r="AA745"/>
          <cell r="AB745"/>
          <cell r="AC745"/>
          <cell r="AD745"/>
          <cell r="AE745"/>
          <cell r="AF745"/>
          <cell r="AG745"/>
          <cell r="AH745"/>
          <cell r="AI745"/>
          <cell r="AJ745"/>
          <cell r="AK745"/>
          <cell r="AL745"/>
          <cell r="AM745"/>
          <cell r="AN745"/>
          <cell r="AO745"/>
          <cell r="AP745"/>
          <cell r="AQ745"/>
        </row>
        <row r="746">
          <cell r="A746"/>
          <cell r="B746"/>
          <cell r="C746" t="str">
            <v>P02040169</v>
          </cell>
          <cell r="D746" t="str">
            <v>225/75 R16 ունիվերսալ</v>
          </cell>
          <cell r="E746"/>
          <cell r="F746"/>
          <cell r="G746"/>
          <cell r="H746"/>
          <cell r="I746"/>
          <cell r="J746"/>
          <cell r="K746"/>
          <cell r="L746">
            <v>84</v>
          </cell>
          <cell r="M746"/>
          <cell r="N746"/>
          <cell r="O746"/>
          <cell r="P746"/>
          <cell r="Q746"/>
          <cell r="R746"/>
          <cell r="S746"/>
          <cell r="T746"/>
          <cell r="U746"/>
          <cell r="V746"/>
          <cell r="W746"/>
          <cell r="X746"/>
          <cell r="Y746"/>
          <cell r="Z746"/>
          <cell r="AA746"/>
          <cell r="AB746"/>
          <cell r="AC746"/>
          <cell r="AD746"/>
          <cell r="AE746"/>
          <cell r="AF746"/>
          <cell r="AG746"/>
          <cell r="AH746"/>
          <cell r="AI746"/>
          <cell r="AJ746"/>
          <cell r="AK746"/>
          <cell r="AL746"/>
          <cell r="AM746"/>
          <cell r="AN746"/>
          <cell r="AO746"/>
          <cell r="AP746"/>
          <cell r="AQ746"/>
        </row>
        <row r="747">
          <cell r="A747"/>
          <cell r="B747"/>
          <cell r="C747" t="str">
            <v>P02040084</v>
          </cell>
          <cell r="D747" t="str">
            <v>225/75 R16 C ունիվերսալ</v>
          </cell>
          <cell r="E747"/>
          <cell r="F747"/>
          <cell r="G747"/>
          <cell r="H747"/>
          <cell r="I747"/>
          <cell r="J747"/>
          <cell r="K747"/>
          <cell r="L747">
            <v>80</v>
          </cell>
          <cell r="M747"/>
          <cell r="N747"/>
          <cell r="O747"/>
          <cell r="P747"/>
          <cell r="Q747"/>
          <cell r="R747"/>
          <cell r="S747"/>
          <cell r="T747"/>
          <cell r="U747"/>
          <cell r="V747"/>
          <cell r="W747"/>
          <cell r="X747"/>
          <cell r="Y747"/>
          <cell r="Z747"/>
          <cell r="AA747"/>
          <cell r="AB747"/>
          <cell r="AC747"/>
          <cell r="AD747"/>
          <cell r="AE747"/>
          <cell r="AF747"/>
          <cell r="AG747"/>
          <cell r="AH747"/>
          <cell r="AI747"/>
          <cell r="AJ747"/>
          <cell r="AK747"/>
          <cell r="AL747"/>
          <cell r="AM747"/>
          <cell r="AN747"/>
          <cell r="AO747"/>
          <cell r="AP747"/>
          <cell r="AQ747"/>
        </row>
        <row r="748">
          <cell r="A748"/>
          <cell r="B748"/>
          <cell r="C748" t="str">
            <v>P02040122</v>
          </cell>
          <cell r="D748" t="str">
            <v>175/65 R14 ձմեռային</v>
          </cell>
          <cell r="E748"/>
          <cell r="F748"/>
          <cell r="G748"/>
          <cell r="H748"/>
          <cell r="I748"/>
          <cell r="J748"/>
          <cell r="K748"/>
          <cell r="L748">
            <v>44</v>
          </cell>
          <cell r="M748"/>
          <cell r="N748"/>
          <cell r="O748"/>
          <cell r="P748"/>
          <cell r="Q748"/>
          <cell r="R748"/>
          <cell r="S748"/>
          <cell r="T748"/>
          <cell r="U748"/>
          <cell r="V748"/>
          <cell r="W748"/>
          <cell r="X748"/>
          <cell r="Y748"/>
          <cell r="Z748"/>
          <cell r="AA748"/>
          <cell r="AB748"/>
          <cell r="AC748"/>
          <cell r="AD748"/>
          <cell r="AE748"/>
          <cell r="AF748"/>
          <cell r="AG748"/>
          <cell r="AH748"/>
          <cell r="AI748"/>
          <cell r="AJ748"/>
          <cell r="AK748"/>
          <cell r="AL748"/>
          <cell r="AM748"/>
          <cell r="AN748"/>
          <cell r="AO748"/>
          <cell r="AP748"/>
          <cell r="AQ748"/>
        </row>
        <row r="749">
          <cell r="A749"/>
          <cell r="B749"/>
          <cell r="C749" t="str">
            <v>P02040171</v>
          </cell>
          <cell r="D749" t="str">
            <v>175/65 R14 ունիվերսալ</v>
          </cell>
          <cell r="E749"/>
          <cell r="F749"/>
          <cell r="G749"/>
          <cell r="H749"/>
          <cell r="I749"/>
          <cell r="J749"/>
          <cell r="K749"/>
          <cell r="L749">
            <v>44</v>
          </cell>
          <cell r="M749"/>
          <cell r="N749"/>
          <cell r="O749"/>
          <cell r="P749"/>
          <cell r="Q749"/>
          <cell r="R749"/>
          <cell r="S749"/>
          <cell r="T749"/>
          <cell r="U749"/>
          <cell r="V749"/>
          <cell r="W749"/>
          <cell r="X749"/>
          <cell r="Y749"/>
          <cell r="Z749"/>
          <cell r="AA749"/>
          <cell r="AB749"/>
          <cell r="AC749"/>
          <cell r="AD749"/>
          <cell r="AE749"/>
          <cell r="AF749"/>
          <cell r="AG749"/>
          <cell r="AH749"/>
          <cell r="AI749"/>
          <cell r="AJ749"/>
          <cell r="AK749"/>
          <cell r="AL749"/>
          <cell r="AM749"/>
          <cell r="AN749"/>
          <cell r="AO749"/>
          <cell r="AP749"/>
          <cell r="AQ749"/>
        </row>
        <row r="750">
          <cell r="A750"/>
          <cell r="B750"/>
          <cell r="C750" t="str">
            <v>P02040086</v>
          </cell>
          <cell r="D750" t="str">
            <v xml:space="preserve">185/75 R16C  ունիվերսալ                     </v>
          </cell>
          <cell r="E750"/>
          <cell r="F750"/>
          <cell r="G750"/>
          <cell r="H750"/>
          <cell r="I750"/>
          <cell r="J750"/>
          <cell r="K750"/>
          <cell r="L750">
            <v>80</v>
          </cell>
          <cell r="M750"/>
          <cell r="N750"/>
          <cell r="O750"/>
          <cell r="P750"/>
          <cell r="Q750"/>
          <cell r="R750"/>
          <cell r="S750"/>
          <cell r="T750"/>
          <cell r="U750"/>
          <cell r="V750"/>
          <cell r="W750"/>
          <cell r="X750"/>
          <cell r="Y750"/>
          <cell r="Z750"/>
          <cell r="AA750"/>
          <cell r="AB750"/>
          <cell r="AC750"/>
          <cell r="AD750"/>
          <cell r="AE750"/>
          <cell r="AF750"/>
          <cell r="AG750"/>
          <cell r="AH750"/>
          <cell r="AI750"/>
          <cell r="AJ750"/>
          <cell r="AK750"/>
          <cell r="AL750"/>
          <cell r="AM750"/>
          <cell r="AN750"/>
          <cell r="AO750"/>
          <cell r="AP750"/>
          <cell r="AQ750"/>
        </row>
        <row r="751">
          <cell r="A751"/>
          <cell r="B751"/>
          <cell r="C751" t="str">
            <v>P02040174</v>
          </cell>
          <cell r="D751" t="str">
            <v xml:space="preserve">185/75 R16   ունիվերսալ                     </v>
          </cell>
          <cell r="E751"/>
          <cell r="F751"/>
          <cell r="G751"/>
          <cell r="H751"/>
          <cell r="I751"/>
          <cell r="J751"/>
          <cell r="K751"/>
          <cell r="L751">
            <v>4</v>
          </cell>
          <cell r="M751"/>
          <cell r="N751"/>
          <cell r="O751"/>
          <cell r="P751"/>
          <cell r="Q751"/>
          <cell r="R751"/>
          <cell r="S751"/>
          <cell r="T751"/>
          <cell r="U751"/>
          <cell r="V751"/>
          <cell r="W751"/>
          <cell r="X751"/>
          <cell r="Y751"/>
          <cell r="Z751"/>
          <cell r="AA751"/>
          <cell r="AB751"/>
          <cell r="AC751"/>
          <cell r="AD751"/>
          <cell r="AE751"/>
          <cell r="AF751"/>
          <cell r="AG751"/>
          <cell r="AH751"/>
          <cell r="AI751"/>
          <cell r="AJ751"/>
          <cell r="AK751"/>
          <cell r="AL751"/>
          <cell r="AM751"/>
          <cell r="AN751"/>
          <cell r="AO751"/>
          <cell r="AP751"/>
          <cell r="AQ751"/>
        </row>
        <row r="752">
          <cell r="A752"/>
          <cell r="B752"/>
          <cell r="C752" t="str">
            <v>P02040056</v>
          </cell>
          <cell r="D752" t="str">
            <v xml:space="preserve">185/75 R16C  ձմեռային                </v>
          </cell>
          <cell r="E752"/>
          <cell r="F752"/>
          <cell r="G752"/>
          <cell r="H752"/>
          <cell r="I752"/>
          <cell r="J752"/>
          <cell r="K752"/>
          <cell r="L752">
            <v>62</v>
          </cell>
          <cell r="M752"/>
          <cell r="N752"/>
          <cell r="O752"/>
          <cell r="P752"/>
          <cell r="Q752"/>
          <cell r="R752"/>
          <cell r="S752"/>
          <cell r="T752"/>
          <cell r="U752"/>
          <cell r="V752"/>
          <cell r="W752"/>
          <cell r="X752"/>
          <cell r="Y752"/>
          <cell r="Z752"/>
          <cell r="AA752"/>
          <cell r="AB752"/>
          <cell r="AC752"/>
          <cell r="AD752"/>
          <cell r="AE752"/>
          <cell r="AF752"/>
          <cell r="AG752"/>
          <cell r="AH752"/>
          <cell r="AI752"/>
          <cell r="AJ752"/>
          <cell r="AK752"/>
          <cell r="AL752"/>
          <cell r="AM752"/>
          <cell r="AN752"/>
          <cell r="AO752"/>
          <cell r="AP752"/>
          <cell r="AQ752"/>
        </row>
        <row r="753">
          <cell r="A753"/>
          <cell r="B753"/>
          <cell r="C753" t="str">
            <v>P02040054</v>
          </cell>
          <cell r="D753" t="str">
            <v>225/75 R16C  ձմեռային</v>
          </cell>
          <cell r="E753"/>
          <cell r="F753"/>
          <cell r="G753"/>
          <cell r="H753"/>
          <cell r="I753"/>
          <cell r="J753"/>
          <cell r="K753"/>
          <cell r="L753">
            <v>110</v>
          </cell>
          <cell r="M753"/>
          <cell r="N753"/>
          <cell r="O753"/>
          <cell r="P753"/>
          <cell r="Q753"/>
          <cell r="R753"/>
          <cell r="S753"/>
          <cell r="T753"/>
          <cell r="U753"/>
          <cell r="V753"/>
          <cell r="W753"/>
          <cell r="X753"/>
          <cell r="Y753"/>
          <cell r="Z753"/>
          <cell r="AA753"/>
          <cell r="AB753"/>
          <cell r="AC753"/>
          <cell r="AD753"/>
          <cell r="AE753"/>
          <cell r="AF753"/>
          <cell r="AG753"/>
          <cell r="AH753"/>
          <cell r="AI753"/>
          <cell r="AJ753"/>
          <cell r="AK753"/>
          <cell r="AL753"/>
          <cell r="AM753"/>
          <cell r="AN753"/>
          <cell r="AO753"/>
          <cell r="AP753"/>
          <cell r="AQ753"/>
        </row>
        <row r="754">
          <cell r="A754"/>
          <cell r="B754"/>
          <cell r="C754" t="str">
            <v>P02040187</v>
          </cell>
          <cell r="D754" t="str">
            <v>225/70 R16C  ձմեռ.</v>
          </cell>
          <cell r="E754"/>
          <cell r="F754"/>
          <cell r="G754"/>
          <cell r="H754"/>
          <cell r="I754"/>
          <cell r="J754"/>
          <cell r="K754"/>
          <cell r="L754">
            <v>16</v>
          </cell>
          <cell r="M754"/>
          <cell r="N754"/>
          <cell r="O754"/>
          <cell r="P754"/>
          <cell r="Q754"/>
          <cell r="R754"/>
          <cell r="S754"/>
          <cell r="T754"/>
          <cell r="U754"/>
          <cell r="V754"/>
          <cell r="W754"/>
          <cell r="X754"/>
          <cell r="Y754"/>
          <cell r="Z754"/>
          <cell r="AA754"/>
          <cell r="AB754"/>
          <cell r="AC754"/>
          <cell r="AD754"/>
          <cell r="AE754"/>
          <cell r="AF754"/>
          <cell r="AG754"/>
          <cell r="AH754"/>
          <cell r="AI754"/>
          <cell r="AJ754"/>
          <cell r="AK754"/>
          <cell r="AL754"/>
          <cell r="AM754"/>
          <cell r="AN754"/>
          <cell r="AO754"/>
          <cell r="AP754"/>
          <cell r="AQ754"/>
        </row>
        <row r="755">
          <cell r="A755"/>
          <cell r="B755"/>
          <cell r="C755" t="str">
            <v>P02040058</v>
          </cell>
          <cell r="D755" t="str">
            <v>205/70 R15  ձմեռային</v>
          </cell>
          <cell r="E755"/>
          <cell r="F755"/>
          <cell r="G755"/>
          <cell r="H755"/>
          <cell r="I755"/>
          <cell r="J755"/>
          <cell r="K755"/>
          <cell r="L755">
            <v>36</v>
          </cell>
          <cell r="M755"/>
          <cell r="N755"/>
          <cell r="O755"/>
          <cell r="P755"/>
          <cell r="Q755"/>
          <cell r="R755"/>
          <cell r="S755"/>
          <cell r="T755"/>
          <cell r="U755"/>
          <cell r="V755"/>
          <cell r="W755"/>
          <cell r="X755"/>
          <cell r="Y755"/>
          <cell r="Z755"/>
          <cell r="AA755"/>
          <cell r="AB755"/>
          <cell r="AC755"/>
          <cell r="AD755"/>
          <cell r="AE755"/>
          <cell r="AF755"/>
          <cell r="AG755"/>
          <cell r="AH755"/>
          <cell r="AI755"/>
          <cell r="AJ755"/>
          <cell r="AK755"/>
          <cell r="AL755"/>
          <cell r="AM755"/>
          <cell r="AN755"/>
          <cell r="AO755"/>
          <cell r="AP755"/>
          <cell r="AQ755"/>
        </row>
        <row r="756">
          <cell r="A756"/>
          <cell r="B756"/>
          <cell r="C756" t="str">
            <v>P02040080</v>
          </cell>
          <cell r="D756" t="str">
            <v>11.2 R20  ունիվերսալ</v>
          </cell>
          <cell r="E756"/>
          <cell r="F756"/>
          <cell r="G756"/>
          <cell r="H756"/>
          <cell r="I756"/>
          <cell r="J756"/>
          <cell r="K756"/>
          <cell r="L756">
            <v>10</v>
          </cell>
          <cell r="M756"/>
          <cell r="N756"/>
          <cell r="O756"/>
          <cell r="P756"/>
          <cell r="Q756"/>
          <cell r="R756"/>
          <cell r="S756"/>
          <cell r="T756"/>
          <cell r="U756"/>
          <cell r="V756"/>
          <cell r="W756"/>
          <cell r="X756"/>
          <cell r="Y756"/>
          <cell r="Z756"/>
          <cell r="AA756"/>
          <cell r="AB756"/>
          <cell r="AC756"/>
          <cell r="AD756"/>
          <cell r="AE756"/>
          <cell r="AF756"/>
          <cell r="AG756"/>
          <cell r="AH756"/>
          <cell r="AI756"/>
          <cell r="AJ756"/>
          <cell r="AK756"/>
          <cell r="AL756"/>
          <cell r="AM756"/>
          <cell r="AN756"/>
          <cell r="AO756"/>
          <cell r="AP756"/>
          <cell r="AQ756"/>
        </row>
        <row r="757">
          <cell r="A757"/>
          <cell r="B757"/>
          <cell r="C757" t="str">
            <v>P02040083</v>
          </cell>
          <cell r="D757" t="str">
            <v>15.5 R38   ունիվերսալ</v>
          </cell>
          <cell r="E757"/>
          <cell r="F757"/>
          <cell r="G757"/>
          <cell r="H757"/>
          <cell r="I757"/>
          <cell r="J757"/>
          <cell r="K757"/>
          <cell r="L757">
            <v>14</v>
          </cell>
          <cell r="M757"/>
          <cell r="N757"/>
          <cell r="O757"/>
          <cell r="P757"/>
          <cell r="Q757"/>
          <cell r="R757"/>
          <cell r="S757"/>
          <cell r="T757"/>
          <cell r="U757"/>
          <cell r="V757"/>
          <cell r="W757"/>
          <cell r="X757"/>
          <cell r="Y757"/>
          <cell r="Z757"/>
          <cell r="AA757"/>
          <cell r="AB757"/>
          <cell r="AC757"/>
          <cell r="AD757"/>
          <cell r="AE757"/>
          <cell r="AF757"/>
          <cell r="AG757"/>
          <cell r="AH757"/>
          <cell r="AI757"/>
          <cell r="AJ757"/>
          <cell r="AK757"/>
          <cell r="AL757"/>
          <cell r="AM757"/>
          <cell r="AN757"/>
          <cell r="AO757"/>
          <cell r="AP757"/>
          <cell r="AQ757"/>
        </row>
        <row r="758">
          <cell r="A758"/>
          <cell r="B758"/>
          <cell r="C758" t="str">
            <v>P02040073</v>
          </cell>
          <cell r="D758" t="str">
            <v>1100 R20  ունիվերսալ</v>
          </cell>
          <cell r="E758"/>
          <cell r="F758"/>
          <cell r="G758"/>
          <cell r="H758"/>
          <cell r="I758"/>
          <cell r="J758"/>
          <cell r="K758"/>
          <cell r="L758">
            <v>66</v>
          </cell>
          <cell r="M758"/>
          <cell r="N758"/>
          <cell r="O758"/>
          <cell r="P758"/>
          <cell r="Q758"/>
          <cell r="R758"/>
          <cell r="S758"/>
          <cell r="T758"/>
          <cell r="U758"/>
          <cell r="V758"/>
          <cell r="W758"/>
          <cell r="X758"/>
          <cell r="Y758"/>
          <cell r="Z758"/>
          <cell r="AA758"/>
          <cell r="AB758"/>
          <cell r="AC758"/>
          <cell r="AD758"/>
          <cell r="AE758"/>
          <cell r="AF758"/>
          <cell r="AG758"/>
          <cell r="AH758"/>
          <cell r="AI758"/>
          <cell r="AJ758"/>
          <cell r="AK758"/>
          <cell r="AL758"/>
          <cell r="AM758"/>
          <cell r="AN758"/>
          <cell r="AO758"/>
          <cell r="AP758"/>
          <cell r="AQ758"/>
        </row>
        <row r="759">
          <cell r="A759"/>
          <cell r="B759"/>
          <cell r="C759" t="str">
            <v>P02040071</v>
          </cell>
          <cell r="D759" t="str">
            <v>8.25 R20 ունիվերսալ</v>
          </cell>
          <cell r="E759"/>
          <cell r="F759"/>
          <cell r="G759"/>
          <cell r="H759"/>
          <cell r="I759"/>
          <cell r="J759"/>
          <cell r="K759"/>
          <cell r="L759">
            <v>36</v>
          </cell>
          <cell r="M759"/>
          <cell r="N759"/>
          <cell r="O759"/>
          <cell r="P759"/>
          <cell r="Q759"/>
          <cell r="R759"/>
          <cell r="S759"/>
          <cell r="T759"/>
          <cell r="U759"/>
          <cell r="V759"/>
          <cell r="W759"/>
          <cell r="X759"/>
          <cell r="Y759"/>
          <cell r="Z759"/>
          <cell r="AA759"/>
          <cell r="AB759"/>
          <cell r="AC759"/>
          <cell r="AD759"/>
          <cell r="AE759"/>
          <cell r="AF759"/>
          <cell r="AG759"/>
          <cell r="AH759"/>
          <cell r="AI759"/>
          <cell r="AJ759"/>
          <cell r="AK759"/>
          <cell r="AL759"/>
          <cell r="AM759"/>
          <cell r="AN759"/>
          <cell r="AO759"/>
          <cell r="AP759"/>
          <cell r="AQ759"/>
        </row>
        <row r="760">
          <cell r="A760"/>
          <cell r="B760"/>
          <cell r="C760" t="str">
            <v>P02040136</v>
          </cell>
          <cell r="D760" t="str">
            <v>245/70 R19.5 ունիվերսալ</v>
          </cell>
          <cell r="E760"/>
          <cell r="F760"/>
          <cell r="G760"/>
          <cell r="H760"/>
          <cell r="I760"/>
          <cell r="J760"/>
          <cell r="K760"/>
          <cell r="L760">
            <v>20</v>
          </cell>
          <cell r="M760"/>
          <cell r="N760"/>
          <cell r="O760"/>
          <cell r="P760"/>
          <cell r="Q760"/>
          <cell r="R760"/>
          <cell r="S760"/>
          <cell r="T760"/>
          <cell r="U760"/>
          <cell r="V760"/>
          <cell r="W760"/>
          <cell r="X760"/>
          <cell r="Y760"/>
          <cell r="Z760"/>
          <cell r="AA760"/>
          <cell r="AB760"/>
          <cell r="AC760"/>
          <cell r="AD760"/>
          <cell r="AE760"/>
          <cell r="AF760"/>
          <cell r="AG760"/>
          <cell r="AH760"/>
          <cell r="AI760"/>
          <cell r="AJ760"/>
          <cell r="AK760"/>
          <cell r="AL760"/>
          <cell r="AM760"/>
          <cell r="AN760"/>
          <cell r="AO760"/>
          <cell r="AP760"/>
          <cell r="AQ760"/>
        </row>
        <row r="761">
          <cell r="A761"/>
          <cell r="B761"/>
          <cell r="C761" t="str">
            <v>P02040079</v>
          </cell>
          <cell r="D761" t="str">
            <v>1200 R18 ունիվերսալ</v>
          </cell>
          <cell r="E761"/>
          <cell r="F761"/>
          <cell r="G761"/>
          <cell r="H761"/>
          <cell r="I761"/>
          <cell r="J761"/>
          <cell r="K761"/>
          <cell r="L761">
            <v>32</v>
          </cell>
          <cell r="M761"/>
          <cell r="N761"/>
          <cell r="O761"/>
          <cell r="P761"/>
          <cell r="Q761"/>
          <cell r="R761"/>
          <cell r="S761"/>
          <cell r="T761"/>
          <cell r="U761"/>
          <cell r="V761"/>
          <cell r="W761"/>
          <cell r="X761"/>
          <cell r="Y761"/>
          <cell r="Z761"/>
          <cell r="AA761"/>
          <cell r="AB761"/>
          <cell r="AC761"/>
          <cell r="AD761"/>
          <cell r="AE761"/>
          <cell r="AF761"/>
          <cell r="AG761"/>
          <cell r="AH761"/>
          <cell r="AI761"/>
          <cell r="AJ761"/>
          <cell r="AK761"/>
          <cell r="AL761"/>
          <cell r="AM761"/>
          <cell r="AN761"/>
          <cell r="AO761"/>
          <cell r="AP761"/>
          <cell r="AQ761"/>
        </row>
        <row r="762">
          <cell r="A762"/>
          <cell r="B762"/>
          <cell r="C762" t="str">
            <v>P02040074</v>
          </cell>
          <cell r="D762" t="str">
            <v>1200 R20  ունիվերսալ</v>
          </cell>
          <cell r="E762"/>
          <cell r="F762"/>
          <cell r="G762"/>
          <cell r="H762"/>
          <cell r="I762"/>
          <cell r="J762"/>
          <cell r="K762"/>
          <cell r="L762">
            <v>2</v>
          </cell>
          <cell r="M762"/>
          <cell r="N762"/>
          <cell r="O762"/>
          <cell r="P762"/>
          <cell r="Q762"/>
          <cell r="R762"/>
          <cell r="S762"/>
          <cell r="T762"/>
          <cell r="U762"/>
          <cell r="V762"/>
          <cell r="W762"/>
          <cell r="X762"/>
          <cell r="Y762"/>
          <cell r="Z762"/>
          <cell r="AA762"/>
          <cell r="AB762"/>
          <cell r="AC762"/>
          <cell r="AD762"/>
          <cell r="AE762"/>
          <cell r="AF762"/>
          <cell r="AG762"/>
          <cell r="AH762"/>
          <cell r="AI762"/>
          <cell r="AJ762"/>
          <cell r="AK762"/>
          <cell r="AL762"/>
          <cell r="AM762"/>
          <cell r="AN762"/>
          <cell r="AO762"/>
          <cell r="AP762"/>
          <cell r="AQ762"/>
        </row>
        <row r="763">
          <cell r="A763"/>
          <cell r="B763"/>
          <cell r="C763" t="str">
            <v>P02040070</v>
          </cell>
          <cell r="D763" t="str">
            <v>7.50 R20 ունիվերսալ</v>
          </cell>
          <cell r="E763"/>
          <cell r="F763"/>
          <cell r="G763"/>
          <cell r="H763"/>
          <cell r="I763"/>
          <cell r="J763"/>
          <cell r="K763"/>
          <cell r="L763">
            <v>18</v>
          </cell>
          <cell r="M763"/>
          <cell r="N763"/>
          <cell r="O763"/>
          <cell r="P763"/>
          <cell r="Q763"/>
          <cell r="R763"/>
          <cell r="S763"/>
          <cell r="T763"/>
          <cell r="U763"/>
          <cell r="V763"/>
          <cell r="W763"/>
          <cell r="X763"/>
          <cell r="Y763"/>
          <cell r="Z763"/>
          <cell r="AA763"/>
          <cell r="AB763"/>
          <cell r="AC763"/>
          <cell r="AD763"/>
          <cell r="AE763"/>
          <cell r="AF763"/>
          <cell r="AG763"/>
          <cell r="AH763"/>
          <cell r="AI763"/>
          <cell r="AJ763"/>
          <cell r="AK763"/>
          <cell r="AL763"/>
          <cell r="AM763"/>
          <cell r="AN763"/>
          <cell r="AO763"/>
          <cell r="AP763"/>
          <cell r="AQ763"/>
        </row>
        <row r="764">
          <cell r="A764"/>
          <cell r="B764"/>
          <cell r="C764" t="str">
            <v>P02040072</v>
          </cell>
          <cell r="D764" t="str">
            <v>900 R20   ունիվերսալ</v>
          </cell>
          <cell r="E764"/>
          <cell r="F764"/>
          <cell r="G764"/>
          <cell r="H764"/>
          <cell r="I764"/>
          <cell r="J764"/>
          <cell r="K764"/>
          <cell r="L764">
            <v>52</v>
          </cell>
          <cell r="M764"/>
          <cell r="N764"/>
          <cell r="O764"/>
          <cell r="P764"/>
          <cell r="Q764"/>
          <cell r="R764"/>
          <cell r="S764"/>
          <cell r="T764"/>
          <cell r="U764"/>
          <cell r="V764"/>
          <cell r="W764"/>
          <cell r="X764"/>
          <cell r="Y764"/>
          <cell r="Z764"/>
          <cell r="AA764"/>
          <cell r="AB764"/>
          <cell r="AC764"/>
          <cell r="AD764"/>
          <cell r="AE764"/>
          <cell r="AF764"/>
          <cell r="AG764"/>
          <cell r="AH764"/>
          <cell r="AI764"/>
          <cell r="AJ764"/>
          <cell r="AK764"/>
          <cell r="AL764"/>
          <cell r="AM764"/>
          <cell r="AN764"/>
          <cell r="AO764"/>
          <cell r="AP764"/>
          <cell r="AQ764"/>
        </row>
        <row r="765">
          <cell r="A765"/>
          <cell r="B765"/>
          <cell r="C765" t="str">
            <v>P02040062</v>
          </cell>
          <cell r="D765" t="str">
            <v>175/70 R13 ձմեռային</v>
          </cell>
          <cell r="E765"/>
          <cell r="F765"/>
          <cell r="G765"/>
          <cell r="H765"/>
          <cell r="I765"/>
          <cell r="J765"/>
          <cell r="K765"/>
          <cell r="L765">
            <v>12</v>
          </cell>
          <cell r="M765"/>
          <cell r="N765"/>
          <cell r="O765"/>
          <cell r="P765"/>
          <cell r="Q765"/>
          <cell r="R765"/>
          <cell r="S765"/>
          <cell r="T765"/>
          <cell r="U765"/>
          <cell r="V765"/>
          <cell r="W765"/>
          <cell r="X765"/>
          <cell r="Y765"/>
          <cell r="Z765"/>
          <cell r="AA765"/>
          <cell r="AB765"/>
          <cell r="AC765"/>
          <cell r="AD765"/>
          <cell r="AE765"/>
          <cell r="AF765"/>
          <cell r="AG765"/>
          <cell r="AH765"/>
          <cell r="AI765"/>
          <cell r="AJ765"/>
          <cell r="AK765"/>
          <cell r="AL765"/>
          <cell r="AM765"/>
          <cell r="AN765"/>
          <cell r="AO765"/>
          <cell r="AP765"/>
          <cell r="AQ765"/>
        </row>
        <row r="766">
          <cell r="A766"/>
          <cell r="B766"/>
          <cell r="C766" t="str">
            <v>P02040123</v>
          </cell>
          <cell r="D766" t="str">
            <v>18.4 R26  ունիվերսալ</v>
          </cell>
          <cell r="E766"/>
          <cell r="F766"/>
          <cell r="G766"/>
          <cell r="H766"/>
          <cell r="I766"/>
          <cell r="J766"/>
          <cell r="K766"/>
          <cell r="L766">
            <v>0</v>
          </cell>
          <cell r="M766"/>
          <cell r="N766"/>
          <cell r="O766"/>
          <cell r="P766"/>
          <cell r="Q766"/>
          <cell r="R766"/>
          <cell r="S766"/>
          <cell r="T766"/>
          <cell r="U766"/>
          <cell r="V766"/>
          <cell r="W766"/>
          <cell r="X766"/>
          <cell r="Y766"/>
          <cell r="Z766"/>
          <cell r="AA766"/>
          <cell r="AB766"/>
          <cell r="AC766"/>
          <cell r="AD766"/>
          <cell r="AE766"/>
          <cell r="AF766"/>
          <cell r="AG766"/>
          <cell r="AH766"/>
          <cell r="AI766"/>
          <cell r="AJ766"/>
          <cell r="AK766"/>
          <cell r="AL766"/>
          <cell r="AM766"/>
          <cell r="AN766"/>
          <cell r="AO766"/>
          <cell r="AP766"/>
          <cell r="AQ766"/>
        </row>
        <row r="767">
          <cell r="A767"/>
          <cell r="B767"/>
          <cell r="C767" t="str">
            <v>P02040131</v>
          </cell>
          <cell r="D767" t="str">
            <v>12.5/80 R18  ունիվերսալ</v>
          </cell>
          <cell r="E767"/>
          <cell r="F767"/>
          <cell r="G767"/>
          <cell r="H767"/>
          <cell r="I767"/>
          <cell r="J767"/>
          <cell r="K767"/>
          <cell r="L767">
            <v>2</v>
          </cell>
          <cell r="M767"/>
          <cell r="N767"/>
          <cell r="O767"/>
          <cell r="P767"/>
          <cell r="Q767"/>
          <cell r="R767"/>
          <cell r="S767"/>
          <cell r="T767"/>
          <cell r="U767"/>
          <cell r="V767"/>
          <cell r="W767"/>
          <cell r="X767"/>
          <cell r="Y767"/>
          <cell r="Z767"/>
          <cell r="AA767"/>
          <cell r="AB767"/>
          <cell r="AC767"/>
          <cell r="AD767"/>
          <cell r="AE767"/>
          <cell r="AF767"/>
          <cell r="AG767"/>
          <cell r="AH767"/>
          <cell r="AI767"/>
          <cell r="AJ767"/>
          <cell r="AK767"/>
          <cell r="AL767"/>
          <cell r="AM767"/>
          <cell r="AN767"/>
          <cell r="AO767"/>
          <cell r="AP767"/>
          <cell r="AQ767"/>
        </row>
        <row r="768">
          <cell r="A768"/>
          <cell r="B768"/>
          <cell r="C768" t="str">
            <v>P02040137</v>
          </cell>
          <cell r="D768" t="str">
            <v>16.9 R28 ունիվերսալ</v>
          </cell>
          <cell r="E768"/>
          <cell r="F768"/>
          <cell r="G768"/>
          <cell r="H768"/>
          <cell r="I768"/>
          <cell r="J768"/>
          <cell r="K768"/>
          <cell r="L768">
            <v>2</v>
          </cell>
          <cell r="M768"/>
          <cell r="N768"/>
          <cell r="O768"/>
          <cell r="P768"/>
          <cell r="Q768"/>
          <cell r="R768"/>
          <cell r="S768"/>
          <cell r="T768"/>
          <cell r="U768"/>
          <cell r="V768"/>
          <cell r="W768"/>
          <cell r="X768"/>
          <cell r="Y768"/>
          <cell r="Z768"/>
          <cell r="AA768"/>
          <cell r="AB768"/>
          <cell r="AC768"/>
          <cell r="AD768"/>
          <cell r="AE768"/>
          <cell r="AF768"/>
          <cell r="AG768"/>
          <cell r="AH768"/>
          <cell r="AI768"/>
          <cell r="AJ768"/>
          <cell r="AK768"/>
          <cell r="AL768"/>
          <cell r="AM768"/>
          <cell r="AN768"/>
          <cell r="AO768"/>
          <cell r="AP768"/>
          <cell r="AQ768"/>
        </row>
        <row r="769">
          <cell r="A769"/>
          <cell r="B769"/>
          <cell r="C769" t="str">
            <v>P02040139</v>
          </cell>
          <cell r="D769" t="str">
            <v>225/70 R15 C  ձմեռային</v>
          </cell>
          <cell r="E769"/>
          <cell r="F769"/>
          <cell r="G769"/>
          <cell r="H769"/>
          <cell r="I769"/>
          <cell r="J769"/>
          <cell r="K769"/>
          <cell r="L769">
            <v>4</v>
          </cell>
          <cell r="M769"/>
          <cell r="N769"/>
          <cell r="O769"/>
          <cell r="P769"/>
          <cell r="Q769"/>
          <cell r="R769"/>
          <cell r="S769"/>
          <cell r="T769"/>
          <cell r="U769"/>
          <cell r="V769"/>
          <cell r="W769"/>
          <cell r="X769"/>
          <cell r="Y769"/>
          <cell r="Z769"/>
          <cell r="AA769"/>
          <cell r="AB769"/>
          <cell r="AC769"/>
          <cell r="AD769"/>
          <cell r="AE769"/>
          <cell r="AF769"/>
          <cell r="AG769"/>
          <cell r="AH769"/>
          <cell r="AI769"/>
          <cell r="AJ769"/>
          <cell r="AK769"/>
          <cell r="AL769"/>
          <cell r="AM769"/>
          <cell r="AN769"/>
          <cell r="AO769"/>
          <cell r="AP769"/>
          <cell r="AQ769"/>
        </row>
        <row r="770">
          <cell r="A770"/>
          <cell r="B770"/>
          <cell r="C770" t="str">
            <v>P02040076</v>
          </cell>
          <cell r="D770" t="str">
            <v>315/70 R22.5   ունիվերսալ</v>
          </cell>
          <cell r="E770"/>
          <cell r="F770"/>
          <cell r="G770"/>
          <cell r="H770"/>
          <cell r="I770"/>
          <cell r="J770"/>
          <cell r="K770"/>
          <cell r="L770">
            <v>38</v>
          </cell>
          <cell r="M770"/>
          <cell r="N770"/>
          <cell r="O770"/>
          <cell r="P770"/>
          <cell r="Q770"/>
          <cell r="R770"/>
          <cell r="S770"/>
          <cell r="T770"/>
          <cell r="U770"/>
          <cell r="V770"/>
          <cell r="W770"/>
          <cell r="X770"/>
          <cell r="Y770"/>
          <cell r="Z770"/>
          <cell r="AA770"/>
          <cell r="AB770"/>
          <cell r="AC770"/>
          <cell r="AD770"/>
          <cell r="AE770"/>
          <cell r="AF770"/>
          <cell r="AG770"/>
          <cell r="AH770"/>
          <cell r="AI770"/>
          <cell r="AJ770"/>
          <cell r="AK770"/>
          <cell r="AL770"/>
          <cell r="AM770"/>
          <cell r="AN770"/>
          <cell r="AO770"/>
          <cell r="AP770"/>
          <cell r="AQ770"/>
        </row>
        <row r="771">
          <cell r="A771"/>
          <cell r="B771"/>
          <cell r="C771" t="str">
            <v>P02040178</v>
          </cell>
          <cell r="D771" t="str">
            <v xml:space="preserve">185/70 R14   ձմեռային </v>
          </cell>
          <cell r="E771"/>
          <cell r="F771"/>
          <cell r="G771"/>
          <cell r="H771"/>
          <cell r="I771"/>
          <cell r="J771"/>
          <cell r="K771"/>
          <cell r="L771">
            <v>0</v>
          </cell>
          <cell r="M771"/>
          <cell r="N771"/>
          <cell r="O771"/>
          <cell r="P771"/>
          <cell r="Q771"/>
          <cell r="R771"/>
          <cell r="S771"/>
          <cell r="T771"/>
          <cell r="U771"/>
          <cell r="V771"/>
          <cell r="W771"/>
          <cell r="X771"/>
          <cell r="Y771"/>
          <cell r="Z771"/>
          <cell r="AA771"/>
          <cell r="AB771"/>
          <cell r="AC771"/>
          <cell r="AD771"/>
          <cell r="AE771"/>
          <cell r="AF771"/>
          <cell r="AG771"/>
          <cell r="AH771"/>
          <cell r="AI771"/>
          <cell r="AJ771"/>
          <cell r="AK771"/>
          <cell r="AL771"/>
          <cell r="AM771"/>
          <cell r="AN771"/>
          <cell r="AO771"/>
          <cell r="AP771"/>
          <cell r="AQ771"/>
        </row>
        <row r="772">
          <cell r="A772"/>
          <cell r="B772"/>
          <cell r="C772" t="str">
            <v>P02040183</v>
          </cell>
          <cell r="D772" t="str">
            <v>225/75 R15C ունիվերսալ</v>
          </cell>
          <cell r="E772"/>
          <cell r="F772"/>
          <cell r="G772"/>
          <cell r="H772"/>
          <cell r="I772"/>
          <cell r="J772"/>
          <cell r="K772"/>
          <cell r="L772">
            <v>36</v>
          </cell>
          <cell r="M772"/>
          <cell r="N772"/>
          <cell r="O772"/>
          <cell r="P772"/>
          <cell r="Q772"/>
          <cell r="R772"/>
          <cell r="S772"/>
          <cell r="T772"/>
          <cell r="U772"/>
          <cell r="V772"/>
          <cell r="W772"/>
          <cell r="X772"/>
          <cell r="Y772"/>
          <cell r="Z772"/>
          <cell r="AA772"/>
          <cell r="AB772"/>
          <cell r="AC772"/>
          <cell r="AD772"/>
          <cell r="AE772"/>
          <cell r="AF772"/>
          <cell r="AG772"/>
          <cell r="AH772"/>
          <cell r="AI772"/>
          <cell r="AJ772"/>
          <cell r="AK772"/>
          <cell r="AL772"/>
          <cell r="AM772"/>
          <cell r="AN772"/>
          <cell r="AO772"/>
          <cell r="AP772"/>
          <cell r="AQ772"/>
        </row>
        <row r="773">
          <cell r="A773"/>
          <cell r="B773"/>
          <cell r="C773" t="str">
            <v>P02040115</v>
          </cell>
          <cell r="D773" t="str">
            <v>11.R22.5 ունիվերսալ</v>
          </cell>
          <cell r="E773"/>
          <cell r="F773"/>
          <cell r="G773"/>
          <cell r="H773"/>
          <cell r="I773"/>
          <cell r="J773"/>
          <cell r="K773"/>
          <cell r="L773">
            <v>90</v>
          </cell>
          <cell r="M773"/>
          <cell r="N773"/>
          <cell r="O773"/>
          <cell r="P773"/>
          <cell r="Q773"/>
          <cell r="R773"/>
          <cell r="S773"/>
          <cell r="T773"/>
          <cell r="U773"/>
          <cell r="V773"/>
          <cell r="W773"/>
          <cell r="X773"/>
          <cell r="Y773"/>
          <cell r="Z773"/>
          <cell r="AA773"/>
          <cell r="AB773"/>
          <cell r="AC773"/>
          <cell r="AD773"/>
          <cell r="AE773"/>
          <cell r="AF773"/>
          <cell r="AG773"/>
          <cell r="AH773"/>
          <cell r="AI773"/>
          <cell r="AJ773"/>
          <cell r="AK773"/>
          <cell r="AL773"/>
          <cell r="AM773"/>
          <cell r="AN773"/>
          <cell r="AO773"/>
          <cell r="AP773"/>
          <cell r="AQ773"/>
        </row>
        <row r="774">
          <cell r="A774"/>
          <cell r="B774"/>
          <cell r="C774" t="str">
            <v>P02040087</v>
          </cell>
          <cell r="D774" t="str">
            <v>205/70 R16 ունիվերսալ</v>
          </cell>
          <cell r="E774"/>
          <cell r="F774"/>
          <cell r="G774"/>
          <cell r="H774"/>
          <cell r="I774"/>
          <cell r="J774"/>
          <cell r="K774"/>
          <cell r="L774">
            <v>48</v>
          </cell>
          <cell r="M774"/>
          <cell r="N774"/>
          <cell r="O774"/>
          <cell r="P774"/>
          <cell r="Q774"/>
          <cell r="R774"/>
          <cell r="S774"/>
          <cell r="T774"/>
          <cell r="U774"/>
          <cell r="V774"/>
          <cell r="W774"/>
          <cell r="X774"/>
          <cell r="Y774"/>
          <cell r="Z774"/>
          <cell r="AA774"/>
          <cell r="AB774"/>
          <cell r="AC774"/>
          <cell r="AD774"/>
          <cell r="AE774"/>
          <cell r="AF774"/>
          <cell r="AG774"/>
          <cell r="AH774"/>
          <cell r="AI774"/>
          <cell r="AJ774"/>
          <cell r="AK774"/>
          <cell r="AL774"/>
          <cell r="AM774"/>
          <cell r="AN774"/>
          <cell r="AO774"/>
          <cell r="AP774"/>
          <cell r="AQ774"/>
        </row>
        <row r="775">
          <cell r="A775"/>
          <cell r="B775"/>
          <cell r="C775" t="str">
            <v>P02040144</v>
          </cell>
          <cell r="D775" t="str">
            <v>215/90 R15C ունիվերսալ</v>
          </cell>
          <cell r="E775"/>
          <cell r="F775"/>
          <cell r="G775"/>
          <cell r="H775"/>
          <cell r="I775"/>
          <cell r="J775"/>
          <cell r="K775"/>
          <cell r="L775">
            <v>20</v>
          </cell>
          <cell r="M775"/>
          <cell r="N775"/>
          <cell r="O775"/>
          <cell r="P775"/>
          <cell r="Q775"/>
          <cell r="R775"/>
          <cell r="S775"/>
          <cell r="T775"/>
          <cell r="U775"/>
          <cell r="V775"/>
          <cell r="W775"/>
          <cell r="X775"/>
          <cell r="Y775"/>
          <cell r="Z775"/>
          <cell r="AA775"/>
          <cell r="AB775"/>
          <cell r="AC775"/>
          <cell r="AD775"/>
          <cell r="AE775"/>
          <cell r="AF775"/>
          <cell r="AG775"/>
          <cell r="AH775"/>
          <cell r="AI775"/>
          <cell r="AJ775"/>
          <cell r="AK775"/>
          <cell r="AL775"/>
          <cell r="AM775"/>
          <cell r="AN775"/>
          <cell r="AO775"/>
          <cell r="AP775"/>
          <cell r="AQ775"/>
        </row>
        <row r="776">
          <cell r="A776"/>
          <cell r="B776"/>
          <cell r="C776" t="str">
            <v>P02040156</v>
          </cell>
          <cell r="D776" t="str">
            <v>195/75 R16C ձմեռային</v>
          </cell>
          <cell r="E776"/>
          <cell r="F776"/>
          <cell r="G776"/>
          <cell r="H776"/>
          <cell r="I776"/>
          <cell r="J776"/>
          <cell r="K776"/>
          <cell r="L776">
            <v>18</v>
          </cell>
          <cell r="M776"/>
          <cell r="N776"/>
          <cell r="O776"/>
          <cell r="P776"/>
          <cell r="Q776"/>
          <cell r="R776"/>
          <cell r="S776"/>
          <cell r="T776"/>
          <cell r="U776"/>
          <cell r="V776"/>
          <cell r="W776"/>
          <cell r="X776"/>
          <cell r="Y776"/>
          <cell r="Z776"/>
          <cell r="AA776"/>
          <cell r="AB776"/>
          <cell r="AC776"/>
          <cell r="AD776"/>
          <cell r="AE776"/>
          <cell r="AF776"/>
          <cell r="AG776"/>
          <cell r="AH776"/>
          <cell r="AI776"/>
          <cell r="AJ776"/>
          <cell r="AK776"/>
          <cell r="AL776"/>
          <cell r="AM776"/>
          <cell r="AN776"/>
          <cell r="AO776"/>
          <cell r="AP776"/>
          <cell r="AQ776"/>
        </row>
        <row r="777">
          <cell r="A777"/>
          <cell r="B777"/>
          <cell r="C777" t="str">
            <v>P02040184</v>
          </cell>
          <cell r="D777" t="str">
            <v>325/95 R18 ունիվերսալ</v>
          </cell>
          <cell r="E777"/>
          <cell r="F777"/>
          <cell r="G777"/>
          <cell r="H777"/>
          <cell r="I777"/>
          <cell r="J777"/>
          <cell r="K777"/>
          <cell r="L777">
            <v>12</v>
          </cell>
          <cell r="M777"/>
          <cell r="N777"/>
          <cell r="O777"/>
          <cell r="P777"/>
          <cell r="Q777"/>
          <cell r="R777"/>
          <cell r="S777"/>
          <cell r="T777"/>
          <cell r="U777"/>
          <cell r="V777"/>
          <cell r="W777"/>
          <cell r="X777"/>
          <cell r="Y777"/>
          <cell r="Z777"/>
          <cell r="AA777"/>
          <cell r="AB777"/>
          <cell r="AC777"/>
          <cell r="AD777"/>
          <cell r="AE777"/>
          <cell r="AF777"/>
          <cell r="AG777"/>
          <cell r="AH777"/>
          <cell r="AI777"/>
          <cell r="AJ777"/>
          <cell r="AK777"/>
          <cell r="AL777"/>
          <cell r="AM777"/>
          <cell r="AN777"/>
          <cell r="AO777"/>
          <cell r="AP777"/>
          <cell r="AQ777"/>
        </row>
        <row r="778">
          <cell r="A778"/>
          <cell r="B778"/>
          <cell r="C778" t="str">
            <v>P02040185</v>
          </cell>
          <cell r="D778" t="str">
            <v>215/90 R15  ունիվերսալ</v>
          </cell>
          <cell r="E778"/>
          <cell r="F778"/>
          <cell r="G778"/>
          <cell r="H778"/>
          <cell r="I778"/>
          <cell r="J778"/>
          <cell r="K778"/>
          <cell r="L778">
            <v>6</v>
          </cell>
          <cell r="M778"/>
          <cell r="N778"/>
          <cell r="O778"/>
          <cell r="P778"/>
          <cell r="Q778"/>
          <cell r="R778"/>
          <cell r="S778"/>
          <cell r="T778"/>
          <cell r="U778"/>
          <cell r="V778"/>
          <cell r="W778"/>
          <cell r="X778"/>
          <cell r="Y778"/>
          <cell r="Z778"/>
          <cell r="AA778"/>
          <cell r="AB778"/>
          <cell r="AC778"/>
          <cell r="AD778"/>
          <cell r="AE778"/>
          <cell r="AF778"/>
          <cell r="AG778"/>
          <cell r="AH778"/>
          <cell r="AI778"/>
          <cell r="AJ778"/>
          <cell r="AK778"/>
          <cell r="AL778"/>
          <cell r="AM778"/>
          <cell r="AN778"/>
          <cell r="AO778"/>
          <cell r="AP778"/>
          <cell r="AQ778"/>
        </row>
        <row r="779">
          <cell r="A779"/>
          <cell r="B779"/>
          <cell r="C779" t="str">
            <v>P02040069</v>
          </cell>
          <cell r="D779" t="str">
            <v>265/70 R16 ձմեռային</v>
          </cell>
          <cell r="E779"/>
          <cell r="F779"/>
          <cell r="G779"/>
          <cell r="H779"/>
          <cell r="I779"/>
          <cell r="J779"/>
          <cell r="K779"/>
          <cell r="L779">
            <v>4</v>
          </cell>
          <cell r="M779"/>
          <cell r="N779"/>
          <cell r="O779"/>
          <cell r="P779"/>
          <cell r="Q779"/>
          <cell r="R779"/>
          <cell r="S779"/>
          <cell r="T779"/>
          <cell r="U779"/>
          <cell r="V779"/>
          <cell r="W779"/>
          <cell r="X779"/>
          <cell r="Y779"/>
          <cell r="Z779"/>
          <cell r="AA779"/>
          <cell r="AB779"/>
          <cell r="AC779"/>
          <cell r="AD779"/>
          <cell r="AE779"/>
          <cell r="AF779"/>
          <cell r="AG779"/>
          <cell r="AH779"/>
          <cell r="AI779"/>
          <cell r="AJ779"/>
          <cell r="AK779"/>
          <cell r="AL779"/>
          <cell r="AM779"/>
          <cell r="AN779"/>
          <cell r="AO779"/>
          <cell r="AP779"/>
          <cell r="AQ779"/>
        </row>
        <row r="780">
          <cell r="A780"/>
          <cell r="B780"/>
          <cell r="C780" t="str">
            <v>P02050169</v>
          </cell>
          <cell r="D780" t="str">
            <v>205/65 R16 ձմեռա.</v>
          </cell>
          <cell r="E780"/>
          <cell r="F780"/>
          <cell r="G780"/>
          <cell r="H780"/>
          <cell r="I780"/>
          <cell r="J780"/>
          <cell r="K780"/>
          <cell r="L780">
            <v>0</v>
          </cell>
          <cell r="M780"/>
          <cell r="N780"/>
          <cell r="O780"/>
          <cell r="P780"/>
          <cell r="Q780"/>
          <cell r="R780"/>
          <cell r="S780"/>
          <cell r="T780"/>
          <cell r="U780"/>
          <cell r="V780"/>
          <cell r="W780"/>
          <cell r="X780"/>
          <cell r="Y780"/>
          <cell r="Z780"/>
          <cell r="AA780"/>
          <cell r="AB780"/>
          <cell r="AC780"/>
          <cell r="AD780"/>
          <cell r="AE780"/>
          <cell r="AF780"/>
          <cell r="AG780"/>
          <cell r="AH780"/>
          <cell r="AI780"/>
          <cell r="AJ780"/>
          <cell r="AK780"/>
          <cell r="AL780"/>
          <cell r="AM780"/>
          <cell r="AN780"/>
          <cell r="AO780"/>
          <cell r="AP780"/>
          <cell r="AQ780"/>
        </row>
        <row r="781">
          <cell r="A781"/>
          <cell r="B781"/>
          <cell r="C781" t="str">
            <v>P02040075</v>
          </cell>
          <cell r="D781" t="str">
            <v>295/80 R22.5   ունիվերսալ</v>
          </cell>
          <cell r="E781"/>
          <cell r="F781"/>
          <cell r="G781"/>
          <cell r="H781"/>
          <cell r="I781"/>
          <cell r="J781"/>
          <cell r="K781"/>
          <cell r="L781">
            <v>20</v>
          </cell>
          <cell r="M781"/>
          <cell r="N781"/>
          <cell r="O781"/>
          <cell r="P781"/>
          <cell r="Q781"/>
          <cell r="R781"/>
          <cell r="S781"/>
          <cell r="T781"/>
          <cell r="U781"/>
          <cell r="V781"/>
          <cell r="W781"/>
          <cell r="X781"/>
          <cell r="Y781"/>
          <cell r="Z781"/>
          <cell r="AA781"/>
          <cell r="AB781"/>
          <cell r="AC781"/>
          <cell r="AD781"/>
          <cell r="AE781"/>
          <cell r="AF781"/>
          <cell r="AG781"/>
          <cell r="AH781"/>
          <cell r="AI781"/>
          <cell r="AJ781"/>
          <cell r="AK781"/>
          <cell r="AL781"/>
          <cell r="AM781"/>
          <cell r="AN781"/>
          <cell r="AO781"/>
          <cell r="AP781"/>
          <cell r="AQ781"/>
        </row>
        <row r="782">
          <cell r="A782"/>
          <cell r="B782"/>
          <cell r="C782" t="str">
            <v>P02040175</v>
          </cell>
          <cell r="D782" t="str">
            <v>215/65 R15  ամառ.</v>
          </cell>
          <cell r="E782"/>
          <cell r="F782"/>
          <cell r="G782"/>
          <cell r="H782"/>
          <cell r="I782"/>
          <cell r="J782"/>
          <cell r="K782"/>
          <cell r="L782">
            <v>6</v>
          </cell>
          <cell r="M782"/>
          <cell r="N782"/>
          <cell r="O782"/>
          <cell r="P782"/>
          <cell r="Q782"/>
          <cell r="R782"/>
          <cell r="S782"/>
          <cell r="T782"/>
          <cell r="U782"/>
          <cell r="V782"/>
          <cell r="W782"/>
          <cell r="X782"/>
          <cell r="Y782"/>
          <cell r="Z782"/>
          <cell r="AA782"/>
          <cell r="AB782"/>
          <cell r="AC782"/>
          <cell r="AD782"/>
          <cell r="AE782"/>
          <cell r="AF782"/>
          <cell r="AG782"/>
          <cell r="AH782"/>
          <cell r="AI782"/>
          <cell r="AJ782"/>
          <cell r="AK782"/>
          <cell r="AL782"/>
          <cell r="AM782"/>
          <cell r="AN782"/>
          <cell r="AO782"/>
          <cell r="AP782"/>
          <cell r="AQ782"/>
        </row>
        <row r="783">
          <cell r="A783"/>
          <cell r="B783"/>
          <cell r="C783" t="str">
            <v>P02040063</v>
          </cell>
          <cell r="D783" t="str">
            <v xml:space="preserve">155/70 R13   ձմեռային                                     </v>
          </cell>
          <cell r="E783"/>
          <cell r="F783"/>
          <cell r="G783"/>
          <cell r="H783"/>
          <cell r="I783"/>
          <cell r="J783"/>
          <cell r="K783"/>
          <cell r="L783">
            <v>4</v>
          </cell>
          <cell r="M783"/>
          <cell r="N783"/>
          <cell r="O783"/>
          <cell r="P783"/>
          <cell r="Q783"/>
          <cell r="R783"/>
          <cell r="S783"/>
          <cell r="T783"/>
          <cell r="U783"/>
          <cell r="V783"/>
          <cell r="W783"/>
          <cell r="X783"/>
          <cell r="Y783"/>
          <cell r="Z783"/>
          <cell r="AA783"/>
          <cell r="AB783"/>
          <cell r="AC783"/>
          <cell r="AD783"/>
          <cell r="AE783"/>
          <cell r="AF783"/>
          <cell r="AG783"/>
          <cell r="AH783"/>
          <cell r="AI783"/>
          <cell r="AJ783"/>
          <cell r="AK783"/>
          <cell r="AL783"/>
          <cell r="AM783"/>
          <cell r="AN783"/>
          <cell r="AO783"/>
          <cell r="AP783"/>
          <cell r="AQ783"/>
        </row>
        <row r="784">
          <cell r="A784"/>
          <cell r="B784"/>
          <cell r="C784" t="str">
            <v>P02040186</v>
          </cell>
          <cell r="D784" t="str">
            <v>195/55 R15  ձմեռային</v>
          </cell>
          <cell r="E784"/>
          <cell r="F784"/>
          <cell r="G784"/>
          <cell r="H784"/>
          <cell r="I784"/>
          <cell r="J784"/>
          <cell r="K784"/>
          <cell r="L784">
            <v>4</v>
          </cell>
          <cell r="M784"/>
          <cell r="N784"/>
          <cell r="O784"/>
          <cell r="P784"/>
          <cell r="Q784"/>
          <cell r="R784"/>
          <cell r="S784"/>
          <cell r="T784"/>
          <cell r="U784"/>
          <cell r="V784"/>
          <cell r="W784"/>
          <cell r="X784"/>
          <cell r="Y784"/>
          <cell r="Z784"/>
          <cell r="AA784"/>
          <cell r="AB784"/>
          <cell r="AC784"/>
          <cell r="AD784"/>
          <cell r="AE784"/>
          <cell r="AF784"/>
          <cell r="AG784"/>
          <cell r="AH784"/>
          <cell r="AI784"/>
          <cell r="AJ784"/>
          <cell r="AK784"/>
          <cell r="AL784"/>
          <cell r="AM784"/>
          <cell r="AN784"/>
          <cell r="AO784"/>
          <cell r="AP784"/>
          <cell r="AQ784"/>
        </row>
        <row r="785">
          <cell r="A785"/>
          <cell r="B785"/>
          <cell r="C785" t="str">
            <v>P02040054</v>
          </cell>
          <cell r="D785" t="str">
            <v>225/75 R16C  ձմեռային</v>
          </cell>
          <cell r="E785"/>
          <cell r="F785"/>
          <cell r="G785"/>
          <cell r="H785"/>
          <cell r="I785"/>
          <cell r="J785"/>
          <cell r="K785"/>
          <cell r="L785">
            <v>4</v>
          </cell>
          <cell r="M785"/>
          <cell r="N785"/>
          <cell r="O785"/>
          <cell r="P785"/>
          <cell r="Q785"/>
          <cell r="R785"/>
          <cell r="S785"/>
          <cell r="T785"/>
          <cell r="U785"/>
          <cell r="V785"/>
          <cell r="W785"/>
          <cell r="X785"/>
          <cell r="Y785"/>
          <cell r="Z785"/>
          <cell r="AA785"/>
          <cell r="AB785"/>
          <cell r="AC785"/>
          <cell r="AD785"/>
          <cell r="AE785"/>
          <cell r="AF785"/>
          <cell r="AG785"/>
          <cell r="AH785"/>
          <cell r="AI785"/>
          <cell r="AJ785"/>
          <cell r="AK785"/>
          <cell r="AL785"/>
          <cell r="AM785"/>
          <cell r="AN785"/>
          <cell r="AO785"/>
          <cell r="AP785"/>
          <cell r="AQ785"/>
        </row>
        <row r="786">
          <cell r="A786"/>
          <cell r="B786"/>
          <cell r="C786" t="str">
            <v>P02040077</v>
          </cell>
          <cell r="D786" t="str">
            <v>385/65 R22.5  ունիվերսալ</v>
          </cell>
          <cell r="E786"/>
          <cell r="F786"/>
          <cell r="G786"/>
          <cell r="H786"/>
          <cell r="I786"/>
          <cell r="J786"/>
          <cell r="K786"/>
          <cell r="L786">
            <v>16</v>
          </cell>
          <cell r="M786"/>
          <cell r="N786"/>
          <cell r="O786"/>
          <cell r="P786"/>
          <cell r="Q786"/>
          <cell r="R786"/>
          <cell r="S786"/>
          <cell r="T786"/>
          <cell r="U786"/>
          <cell r="V786"/>
          <cell r="W786"/>
          <cell r="X786"/>
          <cell r="Y786"/>
          <cell r="Z786"/>
          <cell r="AA786"/>
          <cell r="AB786"/>
          <cell r="AC786"/>
          <cell r="AD786"/>
          <cell r="AE786"/>
          <cell r="AF786"/>
          <cell r="AG786"/>
          <cell r="AH786"/>
          <cell r="AI786"/>
          <cell r="AJ786"/>
          <cell r="AK786"/>
          <cell r="AL786"/>
          <cell r="AM786"/>
          <cell r="AN786"/>
          <cell r="AO786"/>
          <cell r="AP786"/>
          <cell r="AQ786"/>
        </row>
        <row r="787">
          <cell r="A787"/>
          <cell r="B787"/>
          <cell r="C787" t="str">
            <v>5.2.7.2</v>
          </cell>
          <cell r="D787" t="str">
            <v>Մարտկոցներ</v>
          </cell>
          <cell r="E787" t="str">
            <v>Аккумуляторы</v>
          </cell>
          <cell r="F787"/>
          <cell r="G787"/>
          <cell r="H787"/>
          <cell r="I787"/>
          <cell r="J787"/>
          <cell r="K787"/>
          <cell r="L787">
            <v>0</v>
          </cell>
          <cell r="M787">
            <v>0</v>
          </cell>
          <cell r="N787"/>
          <cell r="O787">
            <v>15000</v>
          </cell>
          <cell r="P787"/>
          <cell r="Q787"/>
          <cell r="R787"/>
          <cell r="S787"/>
          <cell r="T787"/>
          <cell r="U787"/>
          <cell r="V787"/>
          <cell r="W787"/>
          <cell r="X787"/>
          <cell r="Y787"/>
          <cell r="Z787"/>
          <cell r="AA787"/>
          <cell r="AB787"/>
          <cell r="AC787"/>
          <cell r="AD787"/>
          <cell r="AE787"/>
          <cell r="AF787">
            <v>15000</v>
          </cell>
          <cell r="AG787"/>
          <cell r="AH787"/>
          <cell r="AI787"/>
          <cell r="AJ787"/>
          <cell r="AK787"/>
          <cell r="AL787"/>
          <cell r="AM787"/>
          <cell r="AN787"/>
          <cell r="AO787"/>
          <cell r="AP787"/>
          <cell r="AQ787"/>
        </row>
        <row r="788">
          <cell r="A788"/>
          <cell r="B788"/>
          <cell r="C788" t="str">
            <v>P02170010</v>
          </cell>
          <cell r="D788" t="str">
            <v>6CT-55 Ah</v>
          </cell>
          <cell r="E788"/>
          <cell r="F788"/>
          <cell r="G788"/>
          <cell r="H788"/>
          <cell r="I788"/>
          <cell r="J788"/>
          <cell r="K788"/>
          <cell r="L788">
            <v>18</v>
          </cell>
          <cell r="M788"/>
          <cell r="N788"/>
          <cell r="O788"/>
          <cell r="P788"/>
          <cell r="Q788"/>
          <cell r="R788"/>
          <cell r="S788"/>
          <cell r="T788"/>
          <cell r="U788"/>
          <cell r="V788"/>
          <cell r="W788"/>
          <cell r="X788"/>
          <cell r="Y788"/>
          <cell r="Z788"/>
          <cell r="AA788"/>
          <cell r="AB788"/>
          <cell r="AC788"/>
          <cell r="AD788"/>
          <cell r="AE788"/>
          <cell r="AF788"/>
          <cell r="AG788"/>
          <cell r="AH788"/>
          <cell r="AI788"/>
          <cell r="AJ788"/>
          <cell r="AK788"/>
          <cell r="AL788"/>
          <cell r="AM788"/>
          <cell r="AN788"/>
          <cell r="AO788"/>
          <cell r="AP788"/>
          <cell r="AQ788"/>
        </row>
        <row r="789">
          <cell r="A789"/>
          <cell r="B789"/>
          <cell r="C789" t="str">
            <v>P02170011</v>
          </cell>
          <cell r="D789" t="str">
            <v>6CT-66 Ah</v>
          </cell>
          <cell r="E789"/>
          <cell r="F789"/>
          <cell r="G789"/>
          <cell r="H789"/>
          <cell r="I789"/>
          <cell r="J789"/>
          <cell r="K789"/>
          <cell r="L789">
            <v>31</v>
          </cell>
          <cell r="M789"/>
          <cell r="N789"/>
          <cell r="O789"/>
          <cell r="P789"/>
          <cell r="Q789"/>
          <cell r="R789"/>
          <cell r="S789"/>
          <cell r="T789"/>
          <cell r="U789"/>
          <cell r="V789"/>
          <cell r="W789"/>
          <cell r="X789"/>
          <cell r="Y789"/>
          <cell r="Z789"/>
          <cell r="AA789"/>
          <cell r="AB789"/>
          <cell r="AC789"/>
          <cell r="AD789"/>
          <cell r="AE789"/>
          <cell r="AF789"/>
          <cell r="AG789"/>
          <cell r="AH789"/>
          <cell r="AI789"/>
          <cell r="AJ789"/>
          <cell r="AK789"/>
          <cell r="AL789"/>
          <cell r="AM789"/>
          <cell r="AN789"/>
          <cell r="AO789"/>
          <cell r="AP789"/>
          <cell r="AQ789"/>
        </row>
        <row r="790">
          <cell r="A790"/>
          <cell r="B790"/>
          <cell r="C790" t="str">
            <v>P02170012</v>
          </cell>
          <cell r="D790" t="str">
            <v>6CT-75 Ah</v>
          </cell>
          <cell r="E790"/>
          <cell r="F790"/>
          <cell r="G790"/>
          <cell r="H790"/>
          <cell r="I790"/>
          <cell r="J790"/>
          <cell r="K790"/>
          <cell r="L790">
            <v>160</v>
          </cell>
          <cell r="M790"/>
          <cell r="N790"/>
          <cell r="O790"/>
          <cell r="P790"/>
          <cell r="Q790"/>
          <cell r="R790"/>
          <cell r="S790"/>
          <cell r="T790"/>
          <cell r="U790"/>
          <cell r="V790"/>
          <cell r="W790"/>
          <cell r="X790"/>
          <cell r="Y790"/>
          <cell r="Z790"/>
          <cell r="AA790"/>
          <cell r="AB790"/>
          <cell r="AC790"/>
          <cell r="AD790"/>
          <cell r="AE790"/>
          <cell r="AF790"/>
          <cell r="AG790"/>
          <cell r="AH790"/>
          <cell r="AI790"/>
          <cell r="AJ790"/>
          <cell r="AK790"/>
          <cell r="AL790"/>
          <cell r="AM790"/>
          <cell r="AN790"/>
          <cell r="AO790"/>
          <cell r="AP790"/>
          <cell r="AQ790"/>
        </row>
        <row r="791">
          <cell r="A791"/>
          <cell r="B791"/>
          <cell r="C791" t="str">
            <v>P02170013</v>
          </cell>
          <cell r="D791" t="str">
            <v>6CT-95 Ah</v>
          </cell>
          <cell r="E791"/>
          <cell r="F791"/>
          <cell r="G791"/>
          <cell r="H791"/>
          <cell r="I791"/>
          <cell r="J791"/>
          <cell r="K791"/>
          <cell r="L791">
            <v>71</v>
          </cell>
          <cell r="M791"/>
          <cell r="N791"/>
          <cell r="O791"/>
          <cell r="P791"/>
          <cell r="Q791"/>
          <cell r="R791"/>
          <cell r="S791"/>
          <cell r="T791"/>
          <cell r="U791"/>
          <cell r="V791"/>
          <cell r="W791"/>
          <cell r="X791"/>
          <cell r="Y791"/>
          <cell r="Z791"/>
          <cell r="AA791"/>
          <cell r="AB791"/>
          <cell r="AC791"/>
          <cell r="AD791"/>
          <cell r="AE791"/>
          <cell r="AF791"/>
          <cell r="AG791"/>
          <cell r="AH791"/>
          <cell r="AI791"/>
          <cell r="AJ791"/>
          <cell r="AK791"/>
          <cell r="AL791"/>
          <cell r="AM791"/>
          <cell r="AN791"/>
          <cell r="AO791"/>
          <cell r="AP791"/>
          <cell r="AQ791"/>
        </row>
        <row r="792">
          <cell r="A792"/>
          <cell r="B792"/>
          <cell r="C792" t="str">
            <v>P02170018</v>
          </cell>
          <cell r="D792" t="str">
            <v>6CT-120 Ah</v>
          </cell>
          <cell r="E792"/>
          <cell r="F792"/>
          <cell r="G792"/>
          <cell r="H792"/>
          <cell r="I792"/>
          <cell r="J792"/>
          <cell r="K792"/>
          <cell r="L792">
            <v>0</v>
          </cell>
          <cell r="M792"/>
          <cell r="N792"/>
          <cell r="O792"/>
          <cell r="P792"/>
          <cell r="Q792"/>
          <cell r="R792"/>
          <cell r="S792"/>
          <cell r="T792"/>
          <cell r="U792"/>
          <cell r="V792"/>
          <cell r="W792"/>
          <cell r="X792"/>
          <cell r="Y792"/>
          <cell r="Z792"/>
          <cell r="AA792"/>
          <cell r="AB792"/>
          <cell r="AC792"/>
          <cell r="AD792"/>
          <cell r="AE792"/>
          <cell r="AF792"/>
          <cell r="AG792"/>
          <cell r="AH792"/>
          <cell r="AI792"/>
          <cell r="AJ792"/>
          <cell r="AK792"/>
          <cell r="AL792"/>
          <cell r="AM792"/>
          <cell r="AN792"/>
          <cell r="AO792"/>
          <cell r="AP792"/>
          <cell r="AQ792"/>
        </row>
        <row r="793">
          <cell r="A793"/>
          <cell r="B793"/>
          <cell r="C793" t="str">
            <v>P02170023</v>
          </cell>
          <cell r="D793" t="str">
            <v>6CT-132 Ah</v>
          </cell>
          <cell r="E793"/>
          <cell r="F793"/>
          <cell r="G793"/>
          <cell r="H793"/>
          <cell r="I793"/>
          <cell r="J793"/>
          <cell r="K793"/>
          <cell r="L793">
            <v>0</v>
          </cell>
          <cell r="M793"/>
          <cell r="N793"/>
          <cell r="O793"/>
          <cell r="P793"/>
          <cell r="Q793"/>
          <cell r="R793"/>
          <cell r="S793"/>
          <cell r="T793"/>
          <cell r="U793"/>
          <cell r="V793"/>
          <cell r="W793"/>
          <cell r="X793"/>
          <cell r="Y793"/>
          <cell r="Z793"/>
          <cell r="AA793"/>
          <cell r="AB793"/>
          <cell r="AC793"/>
          <cell r="AD793"/>
          <cell r="AE793"/>
          <cell r="AF793"/>
          <cell r="AG793"/>
          <cell r="AH793"/>
          <cell r="AI793"/>
          <cell r="AJ793"/>
          <cell r="AK793"/>
          <cell r="AL793"/>
          <cell r="AM793"/>
          <cell r="AN793"/>
          <cell r="AO793"/>
          <cell r="AP793"/>
          <cell r="AQ793"/>
        </row>
        <row r="794">
          <cell r="A794"/>
          <cell r="B794"/>
          <cell r="C794" t="str">
            <v>P02170014</v>
          </cell>
          <cell r="D794" t="str">
            <v>6CT-190 Ah</v>
          </cell>
          <cell r="E794"/>
          <cell r="F794"/>
          <cell r="G794"/>
          <cell r="H794"/>
          <cell r="I794"/>
          <cell r="J794"/>
          <cell r="K794"/>
          <cell r="L794">
            <v>26</v>
          </cell>
          <cell r="M794"/>
          <cell r="N794"/>
          <cell r="O794"/>
          <cell r="P794"/>
          <cell r="Q794"/>
          <cell r="R794"/>
          <cell r="S794"/>
          <cell r="T794"/>
          <cell r="U794"/>
          <cell r="V794"/>
          <cell r="W794"/>
          <cell r="X794"/>
          <cell r="Y794"/>
          <cell r="Z794"/>
          <cell r="AA794"/>
          <cell r="AB794"/>
          <cell r="AC794"/>
          <cell r="AD794"/>
          <cell r="AE794"/>
          <cell r="AF794"/>
          <cell r="AG794"/>
          <cell r="AH794"/>
          <cell r="AI794"/>
          <cell r="AJ794"/>
          <cell r="AK794"/>
          <cell r="AL794"/>
          <cell r="AM794"/>
          <cell r="AN794"/>
          <cell r="AO794"/>
          <cell r="AP794"/>
          <cell r="AQ794"/>
        </row>
        <row r="795">
          <cell r="A795"/>
          <cell r="B795"/>
          <cell r="C795" t="str">
            <v>P02170015</v>
          </cell>
          <cell r="D795" t="str">
            <v>6CT-18 Ah</v>
          </cell>
          <cell r="E795"/>
          <cell r="F795"/>
          <cell r="G795"/>
          <cell r="H795"/>
          <cell r="I795"/>
          <cell r="J795"/>
          <cell r="K795"/>
          <cell r="L795">
            <v>0</v>
          </cell>
          <cell r="M795"/>
          <cell r="N795"/>
          <cell r="O795"/>
          <cell r="P795"/>
          <cell r="Q795"/>
          <cell r="R795"/>
          <cell r="S795"/>
          <cell r="T795"/>
          <cell r="U795"/>
          <cell r="V795"/>
          <cell r="W795"/>
          <cell r="X795"/>
          <cell r="Y795"/>
          <cell r="Z795"/>
          <cell r="AA795"/>
          <cell r="AB795"/>
          <cell r="AC795"/>
          <cell r="AD795"/>
          <cell r="AE795"/>
          <cell r="AF795"/>
          <cell r="AG795"/>
          <cell r="AH795"/>
          <cell r="AI795"/>
          <cell r="AJ795"/>
          <cell r="AK795"/>
          <cell r="AL795"/>
          <cell r="AM795"/>
          <cell r="AN795"/>
          <cell r="AO795"/>
          <cell r="AP795"/>
          <cell r="AQ795"/>
        </row>
        <row r="796">
          <cell r="A796"/>
          <cell r="B796"/>
          <cell r="C796" t="str">
            <v>5.2.7.2</v>
          </cell>
          <cell r="D796" t="str">
            <v>Շարժիչի և տրանսմիսիոն յուղերի, հիդրոյուղերի և քսայուղերի մատակարարում Ավտոմեքենաների պահեստամասեր</v>
          </cell>
          <cell r="E796" t="str">
            <v>Моторные и трансмиссионные масла, гидромасла, смазочные масла Запчасти для автомашин</v>
          </cell>
          <cell r="F796"/>
          <cell r="G796"/>
          <cell r="H796"/>
          <cell r="I796"/>
          <cell r="J796"/>
          <cell r="K796"/>
          <cell r="L796">
            <v>0</v>
          </cell>
          <cell r="M796">
            <v>0</v>
          </cell>
          <cell r="N796"/>
          <cell r="O796">
            <v>30000</v>
          </cell>
          <cell r="P796"/>
          <cell r="Q796"/>
          <cell r="R796"/>
          <cell r="S796"/>
          <cell r="T796"/>
          <cell r="U796"/>
          <cell r="V796"/>
          <cell r="W796"/>
          <cell r="X796"/>
          <cell r="Y796"/>
          <cell r="Z796"/>
          <cell r="AA796"/>
          <cell r="AB796" t="str">
            <v>ավտոմեքենաների պահեստամասեր 159-24 չկա յուղերի մատակարար․է</v>
          </cell>
          <cell r="AC796"/>
          <cell r="AD796"/>
          <cell r="AE796"/>
          <cell r="AF796"/>
          <cell r="AG796"/>
          <cell r="AH796"/>
          <cell r="AI796"/>
          <cell r="AJ796"/>
          <cell r="AK796"/>
          <cell r="AL796"/>
          <cell r="AM796"/>
          <cell r="AN796"/>
          <cell r="AO796"/>
          <cell r="AP796"/>
          <cell r="AQ796"/>
        </row>
        <row r="797">
          <cell r="A797"/>
          <cell r="B797"/>
          <cell r="C797" t="str">
            <v>P02050018</v>
          </cell>
          <cell r="D797" t="str">
            <v>Շարժիչի յուղ դիզելային SAE 15W40 API: CJ-4/SN (լիտր)</v>
          </cell>
          <cell r="E797"/>
          <cell r="F797"/>
          <cell r="G797"/>
          <cell r="H797"/>
          <cell r="I797"/>
          <cell r="J797"/>
          <cell r="K797"/>
          <cell r="L797">
            <v>1872</v>
          </cell>
          <cell r="M797"/>
          <cell r="N797"/>
          <cell r="O797"/>
          <cell r="P797"/>
          <cell r="Q797"/>
          <cell r="R797"/>
          <cell r="S797"/>
          <cell r="T797"/>
          <cell r="U797"/>
          <cell r="V797"/>
          <cell r="W797"/>
          <cell r="X797"/>
          <cell r="Y797"/>
          <cell r="Z797"/>
          <cell r="AA797"/>
          <cell r="AB797"/>
          <cell r="AC797"/>
          <cell r="AD797"/>
          <cell r="AE797"/>
          <cell r="AF797"/>
          <cell r="AG797"/>
          <cell r="AH797"/>
          <cell r="AI797"/>
          <cell r="AJ797"/>
          <cell r="AK797"/>
          <cell r="AL797"/>
          <cell r="AM797"/>
          <cell r="AN797"/>
          <cell r="AO797"/>
          <cell r="AP797"/>
          <cell r="AQ797"/>
        </row>
        <row r="798">
          <cell r="A798"/>
          <cell r="B798"/>
          <cell r="C798" t="str">
            <v>P02050018</v>
          </cell>
          <cell r="D798" t="str">
            <v>Շարժիչի յուղ դիզելային SAE 15W40 տուռբո շարժիչների համար ամառային (լիտր)</v>
          </cell>
          <cell r="E798"/>
          <cell r="F798"/>
          <cell r="G798"/>
          <cell r="H798"/>
          <cell r="I798"/>
          <cell r="J798"/>
          <cell r="K798"/>
          <cell r="L798">
            <v>1040</v>
          </cell>
          <cell r="M798"/>
          <cell r="N798"/>
          <cell r="O798"/>
          <cell r="P798"/>
          <cell r="Q798"/>
          <cell r="R798"/>
          <cell r="S798"/>
          <cell r="T798"/>
          <cell r="U798"/>
          <cell r="V798"/>
          <cell r="W798"/>
          <cell r="X798"/>
          <cell r="Y798"/>
          <cell r="Z798"/>
          <cell r="AA798"/>
          <cell r="AB798"/>
          <cell r="AC798"/>
          <cell r="AD798"/>
          <cell r="AE798"/>
          <cell r="AF798"/>
          <cell r="AG798"/>
          <cell r="AH798"/>
          <cell r="AI798"/>
          <cell r="AJ798"/>
          <cell r="AK798"/>
          <cell r="AL798"/>
          <cell r="AM798"/>
          <cell r="AN798"/>
          <cell r="AO798"/>
          <cell r="AP798"/>
          <cell r="AQ798"/>
        </row>
        <row r="799">
          <cell r="A799"/>
          <cell r="B799"/>
          <cell r="C799" t="str">
            <v>P02050019</v>
          </cell>
          <cell r="D799" t="str">
            <v>Շարժիչի յուղ դիզելային SAE 20W50 API: CJ-4/SN (լիտր)</v>
          </cell>
          <cell r="E799"/>
          <cell r="F799"/>
          <cell r="G799"/>
          <cell r="H799"/>
          <cell r="I799"/>
          <cell r="J799"/>
          <cell r="K799"/>
          <cell r="L799">
            <v>1872</v>
          </cell>
          <cell r="M799"/>
          <cell r="N799"/>
          <cell r="O799"/>
          <cell r="P799"/>
          <cell r="Q799"/>
          <cell r="R799"/>
          <cell r="S799"/>
          <cell r="T799"/>
          <cell r="U799"/>
          <cell r="V799"/>
          <cell r="W799"/>
          <cell r="X799"/>
          <cell r="Y799"/>
          <cell r="Z799"/>
          <cell r="AA799"/>
          <cell r="AB799"/>
          <cell r="AC799"/>
          <cell r="AD799"/>
          <cell r="AE799"/>
          <cell r="AF799"/>
          <cell r="AG799"/>
          <cell r="AH799"/>
          <cell r="AI799"/>
          <cell r="AJ799"/>
          <cell r="AK799"/>
          <cell r="AL799"/>
          <cell r="AM799"/>
          <cell r="AN799"/>
          <cell r="AO799"/>
          <cell r="AP799"/>
          <cell r="AQ799"/>
        </row>
        <row r="800">
          <cell r="A800"/>
          <cell r="B800"/>
          <cell r="C800" t="str">
            <v>P02050016</v>
          </cell>
          <cell r="D800" t="str">
            <v>Շարժիչի յուղ կարբյուր. SAE 10W40 API:CJ-4 (լիտր)</v>
          </cell>
          <cell r="E800"/>
          <cell r="F800"/>
          <cell r="G800"/>
          <cell r="H800"/>
          <cell r="I800"/>
          <cell r="J800"/>
          <cell r="K800"/>
          <cell r="L800">
            <v>4368</v>
          </cell>
          <cell r="M800"/>
          <cell r="N800"/>
          <cell r="O800"/>
          <cell r="P800"/>
          <cell r="Q800"/>
          <cell r="R800"/>
          <cell r="S800"/>
          <cell r="T800"/>
          <cell r="U800"/>
          <cell r="V800"/>
          <cell r="W800"/>
          <cell r="X800"/>
          <cell r="Y800"/>
          <cell r="Z800"/>
          <cell r="AA800"/>
          <cell r="AB800"/>
          <cell r="AC800"/>
          <cell r="AD800"/>
          <cell r="AE800"/>
          <cell r="AF800"/>
          <cell r="AG800"/>
          <cell r="AH800"/>
          <cell r="AI800"/>
          <cell r="AJ800"/>
          <cell r="AK800"/>
          <cell r="AL800"/>
          <cell r="AM800"/>
          <cell r="AN800"/>
          <cell r="AO800"/>
          <cell r="AP800"/>
          <cell r="AQ800"/>
        </row>
        <row r="801">
          <cell r="A801"/>
          <cell r="B801"/>
          <cell r="C801" t="str">
            <v>P02050017</v>
          </cell>
          <cell r="D801" t="str">
            <v>Շարժիչի յուղ կարբյուր. SAE 20W50 API:CJ-4 (լիտր)</v>
          </cell>
          <cell r="E801"/>
          <cell r="F801"/>
          <cell r="G801"/>
          <cell r="H801"/>
          <cell r="I801"/>
          <cell r="J801"/>
          <cell r="K801"/>
          <cell r="L801">
            <v>1456</v>
          </cell>
          <cell r="M801"/>
          <cell r="N801"/>
          <cell r="O801"/>
          <cell r="P801"/>
          <cell r="Q801"/>
          <cell r="R801"/>
          <cell r="S801"/>
          <cell r="T801"/>
          <cell r="U801"/>
          <cell r="V801"/>
          <cell r="W801"/>
          <cell r="X801"/>
          <cell r="Y801"/>
          <cell r="Z801"/>
          <cell r="AA801"/>
          <cell r="AB801"/>
          <cell r="AC801"/>
          <cell r="AD801"/>
          <cell r="AE801"/>
          <cell r="AF801"/>
          <cell r="AG801"/>
          <cell r="AH801"/>
          <cell r="AI801"/>
          <cell r="AJ801"/>
          <cell r="AK801"/>
          <cell r="AL801"/>
          <cell r="AM801"/>
          <cell r="AN801"/>
          <cell r="AO801"/>
          <cell r="AP801"/>
          <cell r="AQ801"/>
        </row>
        <row r="802">
          <cell r="A802"/>
          <cell r="B802"/>
          <cell r="C802" t="str">
            <v>P02050015</v>
          </cell>
          <cell r="D802" t="str">
            <v>Շարժիչի յուղ ինժեկտորային 5W30 SLI, SF ( 5լիտր տարա)</v>
          </cell>
          <cell r="E802"/>
          <cell r="F802"/>
          <cell r="G802"/>
          <cell r="H802"/>
          <cell r="I802"/>
          <cell r="J802"/>
          <cell r="K802"/>
          <cell r="L802">
            <v>1200</v>
          </cell>
          <cell r="M802"/>
          <cell r="N802"/>
          <cell r="O802"/>
          <cell r="P802"/>
          <cell r="Q802"/>
          <cell r="R802"/>
          <cell r="S802"/>
          <cell r="T802"/>
          <cell r="U802"/>
          <cell r="V802"/>
          <cell r="W802"/>
          <cell r="X802"/>
          <cell r="Y802"/>
          <cell r="Z802"/>
          <cell r="AA802"/>
          <cell r="AB802"/>
          <cell r="AC802"/>
          <cell r="AD802"/>
          <cell r="AE802"/>
          <cell r="AF802"/>
          <cell r="AG802"/>
          <cell r="AH802"/>
          <cell r="AI802"/>
          <cell r="AJ802"/>
          <cell r="AK802"/>
          <cell r="AL802"/>
          <cell r="AM802"/>
          <cell r="AN802"/>
          <cell r="AO802"/>
          <cell r="AP802"/>
          <cell r="AQ802"/>
        </row>
        <row r="803">
          <cell r="A803"/>
          <cell r="B803"/>
          <cell r="C803" t="str">
            <v>P02050024</v>
          </cell>
          <cell r="D803" t="str">
            <v>Տրանսմիսիոն յուղ ТАД-17           (լիտր)</v>
          </cell>
          <cell r="E803"/>
          <cell r="F803"/>
          <cell r="G803"/>
          <cell r="H803"/>
          <cell r="I803"/>
          <cell r="J803"/>
          <cell r="K803"/>
          <cell r="L803">
            <v>2080</v>
          </cell>
          <cell r="M803"/>
          <cell r="N803"/>
          <cell r="O803"/>
          <cell r="P803"/>
          <cell r="Q803"/>
          <cell r="R803"/>
          <cell r="S803"/>
          <cell r="T803"/>
          <cell r="U803"/>
          <cell r="V803"/>
          <cell r="W803"/>
          <cell r="X803"/>
          <cell r="Y803"/>
          <cell r="Z803"/>
          <cell r="AA803"/>
          <cell r="AB803"/>
          <cell r="AC803"/>
          <cell r="AD803"/>
          <cell r="AE803"/>
          <cell r="AF803"/>
          <cell r="AG803"/>
          <cell r="AH803"/>
          <cell r="AI803"/>
          <cell r="AJ803"/>
          <cell r="AK803"/>
          <cell r="AL803"/>
          <cell r="AM803"/>
          <cell r="AN803"/>
          <cell r="AO803"/>
          <cell r="AP803"/>
          <cell r="AQ803"/>
        </row>
        <row r="804">
          <cell r="A804"/>
          <cell r="B804"/>
          <cell r="C804" t="str">
            <v>P02050025</v>
          </cell>
          <cell r="D804" t="str">
            <v>Հիդրավլիկ յուղ МГЕ 46B          (լիտր)</v>
          </cell>
          <cell r="E804"/>
          <cell r="F804"/>
          <cell r="G804"/>
          <cell r="H804"/>
          <cell r="I804"/>
          <cell r="J804"/>
          <cell r="K804"/>
          <cell r="L804">
            <v>6032</v>
          </cell>
          <cell r="M804"/>
          <cell r="N804"/>
          <cell r="O804"/>
          <cell r="P804"/>
          <cell r="Q804"/>
          <cell r="R804"/>
          <cell r="S804"/>
          <cell r="T804"/>
          <cell r="U804"/>
          <cell r="V804"/>
          <cell r="W804"/>
          <cell r="X804"/>
          <cell r="Y804"/>
          <cell r="Z804"/>
          <cell r="AA804"/>
          <cell r="AB804"/>
          <cell r="AC804"/>
          <cell r="AD804"/>
          <cell r="AE804"/>
          <cell r="AF804"/>
          <cell r="AG804"/>
          <cell r="AH804"/>
          <cell r="AI804"/>
          <cell r="AJ804"/>
          <cell r="AK804"/>
          <cell r="AL804"/>
          <cell r="AM804"/>
          <cell r="AN804"/>
          <cell r="AO804"/>
          <cell r="AP804"/>
          <cell r="AQ804"/>
        </row>
        <row r="805">
          <cell r="A805"/>
          <cell r="B805"/>
          <cell r="C805" t="str">
            <v>P02050040</v>
          </cell>
          <cell r="D805" t="str">
            <v xml:space="preserve">Տոտբյուն (մոչևինա) </v>
          </cell>
          <cell r="E805"/>
          <cell r="F805"/>
          <cell r="G805"/>
          <cell r="H805"/>
          <cell r="I805"/>
          <cell r="J805"/>
          <cell r="K805"/>
          <cell r="L805">
            <v>400</v>
          </cell>
          <cell r="M805"/>
          <cell r="N805"/>
          <cell r="O805"/>
          <cell r="P805"/>
          <cell r="Q805"/>
          <cell r="R805"/>
          <cell r="S805"/>
          <cell r="T805"/>
          <cell r="U805"/>
          <cell r="V805"/>
          <cell r="W805"/>
          <cell r="X805"/>
          <cell r="Y805"/>
          <cell r="Z805"/>
          <cell r="AA805"/>
          <cell r="AB805"/>
          <cell r="AC805"/>
          <cell r="AD805"/>
          <cell r="AE805"/>
          <cell r="AF805"/>
          <cell r="AG805"/>
          <cell r="AH805"/>
          <cell r="AI805"/>
          <cell r="AJ805"/>
          <cell r="AK805"/>
          <cell r="AL805"/>
          <cell r="AM805"/>
          <cell r="AN805"/>
          <cell r="AO805"/>
          <cell r="AP805"/>
          <cell r="AQ805"/>
        </row>
        <row r="806">
          <cell r="A806"/>
          <cell r="B806"/>
          <cell r="C806" t="str">
            <v>P02050021</v>
          </cell>
          <cell r="D806" t="str">
            <v>Քսուկային յուղ Ցիատիմ 201</v>
          </cell>
          <cell r="E806"/>
          <cell r="F806"/>
          <cell r="G806"/>
          <cell r="H806"/>
          <cell r="I806"/>
          <cell r="J806"/>
          <cell r="K806"/>
          <cell r="L806">
            <v>270</v>
          </cell>
          <cell r="M806"/>
          <cell r="N806"/>
          <cell r="O806"/>
          <cell r="P806"/>
          <cell r="Q806"/>
          <cell r="R806"/>
          <cell r="S806"/>
          <cell r="T806"/>
          <cell r="U806"/>
          <cell r="V806"/>
          <cell r="W806"/>
          <cell r="X806"/>
          <cell r="Y806"/>
          <cell r="Z806"/>
          <cell r="AA806"/>
          <cell r="AB806"/>
          <cell r="AC806"/>
          <cell r="AD806"/>
          <cell r="AE806"/>
          <cell r="AF806"/>
          <cell r="AG806"/>
          <cell r="AH806"/>
          <cell r="AI806"/>
          <cell r="AJ806"/>
          <cell r="AK806"/>
          <cell r="AL806"/>
          <cell r="AM806"/>
          <cell r="AN806"/>
          <cell r="AO806"/>
          <cell r="AP806"/>
          <cell r="AQ806"/>
        </row>
        <row r="807">
          <cell r="A807"/>
          <cell r="B807"/>
          <cell r="C807" t="str">
            <v>P02050023</v>
          </cell>
          <cell r="D807" t="str">
            <v>Քսուկային յուղ Լիտոլ-24</v>
          </cell>
          <cell r="E807"/>
          <cell r="F807"/>
          <cell r="G807"/>
          <cell r="H807"/>
          <cell r="I807"/>
          <cell r="J807"/>
          <cell r="K807"/>
          <cell r="L807">
            <v>270</v>
          </cell>
          <cell r="M807"/>
          <cell r="N807"/>
          <cell r="O807"/>
          <cell r="P807"/>
          <cell r="Q807"/>
          <cell r="R807"/>
          <cell r="S807"/>
          <cell r="T807"/>
          <cell r="U807"/>
          <cell r="V807"/>
          <cell r="W807"/>
          <cell r="X807"/>
          <cell r="Y807"/>
          <cell r="Z807"/>
          <cell r="AA807"/>
          <cell r="AB807"/>
          <cell r="AC807"/>
          <cell r="AD807"/>
          <cell r="AE807"/>
          <cell r="AF807"/>
          <cell r="AG807"/>
          <cell r="AH807"/>
          <cell r="AI807"/>
          <cell r="AJ807"/>
          <cell r="AK807"/>
          <cell r="AL807"/>
          <cell r="AM807"/>
          <cell r="AN807"/>
          <cell r="AO807"/>
          <cell r="AP807"/>
          <cell r="AQ807"/>
        </row>
        <row r="808">
          <cell r="A808"/>
          <cell r="B808"/>
          <cell r="C808" t="str">
            <v>P02050026</v>
          </cell>
          <cell r="D808" t="str">
            <v>Հակասառեցման հեղում (կապույտ) կգ, 5 կգ տարա</v>
          </cell>
          <cell r="E808"/>
          <cell r="F808"/>
          <cell r="G808"/>
          <cell r="H808"/>
          <cell r="I808"/>
          <cell r="J808"/>
          <cell r="K808"/>
          <cell r="L808">
            <v>7540</v>
          </cell>
          <cell r="M808"/>
          <cell r="N808"/>
          <cell r="O808"/>
          <cell r="P808"/>
          <cell r="Q808"/>
          <cell r="R808"/>
          <cell r="S808"/>
          <cell r="T808"/>
          <cell r="U808"/>
          <cell r="V808"/>
          <cell r="W808"/>
          <cell r="X808"/>
          <cell r="Y808"/>
          <cell r="Z808"/>
          <cell r="AA808"/>
          <cell r="AB808"/>
          <cell r="AC808"/>
          <cell r="AD808"/>
          <cell r="AE808"/>
          <cell r="AF808"/>
          <cell r="AG808"/>
          <cell r="AH808"/>
          <cell r="AI808"/>
          <cell r="AJ808"/>
          <cell r="AK808"/>
          <cell r="AL808"/>
          <cell r="AM808"/>
          <cell r="AN808"/>
          <cell r="AO808"/>
          <cell r="AP808"/>
          <cell r="AQ808"/>
        </row>
        <row r="809">
          <cell r="A809"/>
          <cell r="B809"/>
          <cell r="C809" t="str">
            <v>P02050034</v>
          </cell>
          <cell r="D809" t="str">
            <v>Հակասառեցման հեղում (կարմիր) կգ, 5 կգ տարա</v>
          </cell>
          <cell r="E809"/>
          <cell r="F809"/>
          <cell r="G809"/>
          <cell r="H809"/>
          <cell r="I809"/>
          <cell r="J809"/>
          <cell r="K809"/>
          <cell r="L809">
            <v>700</v>
          </cell>
          <cell r="M809"/>
          <cell r="N809"/>
          <cell r="O809"/>
          <cell r="P809"/>
          <cell r="Q809"/>
          <cell r="R809"/>
          <cell r="S809"/>
          <cell r="T809"/>
          <cell r="U809"/>
          <cell r="V809"/>
          <cell r="W809"/>
          <cell r="X809"/>
          <cell r="Y809"/>
          <cell r="Z809"/>
          <cell r="AA809"/>
          <cell r="AB809"/>
          <cell r="AC809"/>
          <cell r="AD809"/>
          <cell r="AE809"/>
          <cell r="AF809"/>
          <cell r="AG809"/>
          <cell r="AH809"/>
          <cell r="AI809"/>
          <cell r="AJ809"/>
          <cell r="AK809"/>
          <cell r="AL809"/>
          <cell r="AM809"/>
          <cell r="AN809"/>
          <cell r="AO809"/>
          <cell r="AP809"/>
          <cell r="AQ809"/>
        </row>
        <row r="810">
          <cell r="A810"/>
          <cell r="B810"/>
          <cell r="C810" t="str">
            <v>5.2.7.2</v>
          </cell>
          <cell r="D810" t="str">
            <v>Ավտոմեքենաների պահեստամասեր</v>
          </cell>
          <cell r="E810" t="str">
            <v>Запчасти для автомашин</v>
          </cell>
          <cell r="F810"/>
          <cell r="G810"/>
          <cell r="H810"/>
          <cell r="I810"/>
          <cell r="J810"/>
          <cell r="K810"/>
          <cell r="L810">
            <v>1</v>
          </cell>
          <cell r="M810"/>
          <cell r="N810"/>
          <cell r="O810"/>
          <cell r="P810"/>
          <cell r="Q810"/>
          <cell r="R810"/>
          <cell r="S810"/>
          <cell r="T810"/>
          <cell r="U810"/>
          <cell r="V810"/>
          <cell r="W810"/>
          <cell r="X810"/>
          <cell r="Y810"/>
          <cell r="Z810"/>
          <cell r="AA810"/>
          <cell r="AB810"/>
          <cell r="AC810"/>
          <cell r="AD810"/>
          <cell r="AE810"/>
          <cell r="AF810"/>
          <cell r="AG810"/>
          <cell r="AH810"/>
          <cell r="AI810"/>
          <cell r="AJ810"/>
          <cell r="AK810"/>
          <cell r="AL810"/>
          <cell r="AM810"/>
          <cell r="AN810"/>
          <cell r="AO810"/>
          <cell r="AP810"/>
          <cell r="AQ810"/>
        </row>
        <row r="811">
          <cell r="A811"/>
          <cell r="B811"/>
          <cell r="C811" t="str">
            <v>5.2.7.2</v>
          </cell>
          <cell r="D811" t="str">
            <v>Ավտոմեքենաների սպասարկում</v>
          </cell>
          <cell r="E811" t="str">
            <v>Обслуживание автомашин</v>
          </cell>
          <cell r="F811"/>
          <cell r="G811"/>
          <cell r="H811"/>
          <cell r="I811"/>
          <cell r="J811"/>
          <cell r="K811"/>
          <cell r="L811">
            <v>1</v>
          </cell>
          <cell r="M811">
            <v>0</v>
          </cell>
          <cell r="N811"/>
          <cell r="O811">
            <v>0</v>
          </cell>
          <cell r="P811"/>
          <cell r="Q811"/>
          <cell r="R811"/>
          <cell r="S811"/>
          <cell r="T811"/>
          <cell r="U811"/>
          <cell r="V811"/>
          <cell r="W811"/>
          <cell r="X811"/>
          <cell r="Y811"/>
          <cell r="Z811"/>
          <cell r="AA811"/>
          <cell r="AB811"/>
          <cell r="AC811"/>
          <cell r="AD811"/>
          <cell r="AE811"/>
          <cell r="AF811"/>
          <cell r="AG811"/>
          <cell r="AH811"/>
          <cell r="AI811"/>
          <cell r="AJ811"/>
          <cell r="AK811"/>
          <cell r="AL811"/>
          <cell r="AM811"/>
          <cell r="AN811" t="str">
            <v>БП 5.2.7.2</v>
          </cell>
          <cell r="AO811"/>
          <cell r="AP811"/>
          <cell r="AQ811"/>
        </row>
        <row r="812">
          <cell r="A812"/>
          <cell r="B812"/>
          <cell r="C812"/>
          <cell r="D812" t="str">
            <v>Այլ</v>
          </cell>
          <cell r="E812"/>
          <cell r="F812"/>
          <cell r="G812"/>
          <cell r="H812"/>
          <cell r="I812"/>
          <cell r="J812"/>
          <cell r="K812"/>
          <cell r="L812">
            <v>1</v>
          </cell>
          <cell r="M812"/>
          <cell r="N812"/>
          <cell r="O812"/>
          <cell r="P812"/>
          <cell r="Q812"/>
          <cell r="R812"/>
          <cell r="S812"/>
          <cell r="T812"/>
          <cell r="U812"/>
          <cell r="V812"/>
          <cell r="W812"/>
          <cell r="X812"/>
          <cell r="Y812"/>
          <cell r="Z812"/>
          <cell r="AA812"/>
          <cell r="AB812"/>
          <cell r="AC812"/>
          <cell r="AD812"/>
          <cell r="AE812"/>
          <cell r="AF812"/>
          <cell r="AG812"/>
          <cell r="AH812"/>
          <cell r="AI812"/>
          <cell r="AJ812"/>
          <cell r="AK812"/>
          <cell r="AL812"/>
          <cell r="AM812"/>
          <cell r="AN812"/>
          <cell r="AO812"/>
          <cell r="AP812"/>
          <cell r="AQ812"/>
        </row>
        <row r="813">
          <cell r="A813">
            <v>38</v>
          </cell>
          <cell r="B813">
            <v>1</v>
          </cell>
          <cell r="C813" t="str">
            <v>5.1.1.1</v>
          </cell>
          <cell r="D813" t="str">
            <v>Հաշվիչների ընթացիկ նորոգում և սպասարկում (ստուգաչափում, ծրագրավորում և կապարակնքում)</v>
          </cell>
          <cell r="E813" t="str">
            <v>Текущий ремонт и обслуживание счетчиков (поверка, программирование и пломбирование)</v>
          </cell>
          <cell r="F813" t="str">
            <v>պայմանագրի պահանջներին համապատասխան</v>
          </cell>
          <cell r="G813" t="str">
            <v>согласно техническому заданию</v>
          </cell>
          <cell r="H813" t="str">
            <v>պայմանական միավոր</v>
          </cell>
          <cell r="I813" t="str">
            <v>усл.ед</v>
          </cell>
          <cell r="J813"/>
          <cell r="K813"/>
          <cell r="L813">
            <v>4</v>
          </cell>
          <cell r="M813"/>
          <cell r="N813"/>
          <cell r="O813"/>
          <cell r="P813" t="str">
            <v>ԳԸՇ</v>
          </cell>
          <cell r="Q813" t="str">
            <v>РЗП</v>
          </cell>
          <cell r="R813" t="str">
            <v>ԳԸՇ</v>
          </cell>
          <cell r="S813" t="str">
            <v>РЗП</v>
          </cell>
          <cell r="T813"/>
          <cell r="U813"/>
          <cell r="V813" t="str">
            <v>Ապրիլ 2026</v>
          </cell>
          <cell r="W813" t="str">
            <v>Апрель 2026</v>
          </cell>
          <cell r="X813"/>
          <cell r="Y813" t="str">
            <v>Մայիս 2026</v>
          </cell>
          <cell r="Z813" t="str">
            <v>Май 2026</v>
          </cell>
          <cell r="AA813"/>
          <cell r="AB813" t="str">
            <v>Դեկտեմբեր 2026</v>
          </cell>
          <cell r="AC813" t="str">
            <v>Декабрь 2026</v>
          </cell>
          <cell r="AD813"/>
          <cell r="AE813"/>
          <cell r="AF813">
            <v>420000</v>
          </cell>
          <cell r="AG813"/>
          <cell r="AH813"/>
          <cell r="AI813"/>
          <cell r="AJ813"/>
          <cell r="AK813"/>
          <cell r="AL813"/>
          <cell r="AM813"/>
          <cell r="AN813" t="str">
            <v>կ. 12.8</v>
          </cell>
          <cell r="AO813" t="str">
            <v>п. 12.8</v>
          </cell>
          <cell r="AP813"/>
          <cell r="AQ813" t="str">
            <v>A-175-24,/A-89-24/,A-88-24,/-87-24</v>
          </cell>
        </row>
        <row r="814">
          <cell r="A814"/>
          <cell r="B814">
            <v>1</v>
          </cell>
          <cell r="C814" t="str">
            <v>5.1.1.1</v>
          </cell>
          <cell r="D814" t="str">
            <v>Sem-1A, Stem-3A, Stem-100A տիպի էլեկտրոնային հաշվիչների վերանորոգում, ստուգաչափում և կապարակնքում</v>
          </cell>
          <cell r="E814" t="str">
            <v xml:space="preserve">Ремонт, поверка и пломбирование электронных счетчиков типа Сем1А и Стем3А </v>
          </cell>
          <cell r="F814" t="str">
            <v>համաձայն տեխնիկական առաջադրանքի</v>
          </cell>
          <cell r="G814"/>
          <cell r="H814" t="str">
            <v>պայմանական միավոր</v>
          </cell>
          <cell r="I814"/>
          <cell r="J814"/>
          <cell r="K814"/>
          <cell r="L814">
            <v>1</v>
          </cell>
          <cell r="M814">
            <v>180000</v>
          </cell>
          <cell r="N814">
            <v>180000000</v>
          </cell>
          <cell r="O814">
            <v>180000</v>
          </cell>
          <cell r="P814"/>
          <cell r="Q814" t="str">
            <v xml:space="preserve"> </v>
          </cell>
          <cell r="R814"/>
          <cell r="S814"/>
          <cell r="T814"/>
          <cell r="U814"/>
          <cell r="V814"/>
          <cell r="W814"/>
          <cell r="X814"/>
          <cell r="Y814"/>
          <cell r="Z814"/>
          <cell r="AA814"/>
          <cell r="AB814"/>
          <cell r="AC814"/>
          <cell r="AD814"/>
          <cell r="AE814"/>
          <cell r="AF814"/>
          <cell r="AG814"/>
          <cell r="AH814"/>
          <cell r="AI814"/>
          <cell r="AJ814"/>
          <cell r="AK814"/>
          <cell r="AL814"/>
          <cell r="AM814"/>
          <cell r="AN814" t="str">
            <v>БП 5.1.1.1</v>
          </cell>
          <cell r="AO814"/>
          <cell r="AP814" t="str">
            <v>Կոնցեռն էներգիա ՓԲԸ</v>
          </cell>
          <cell r="AQ814" t="str">
            <v>А-258-14(15.05.2014) А-1127-16(05.09.2016)(доп.) А-1146-16(13.09.2016)(доп.) А-159-17(03.04.2017)(доп.) А-198-18(03.05.2018)(доп.) А-543-18(22.08.2018)(доп.) А-620-18(26.09.2018)(доп.) А-35-19(11.02.2019)(доп.) А-35-20(07.02.2020)(доп.) А-76-21(19.03.2021)(доп.) А-123-22(02.03.2022)(доп.) А-54-23(01.03.2024)(доп.) A-88-24 (01.03.2024)«Կոնցեռն Էներգիա» ՍՊԸ</v>
          </cell>
        </row>
        <row r="815">
          <cell r="A815"/>
          <cell r="B815">
            <v>2</v>
          </cell>
          <cell r="C815" t="str">
            <v>5.1.1.1</v>
          </cell>
          <cell r="D815" t="str">
            <v>Sem-1B, Stem-3B, Stem-100B տիպի էլեկտրոնային հաշվիչների վերանորոգում, ստուգաչափում և կապարակնքում</v>
          </cell>
          <cell r="E815" t="str">
            <v xml:space="preserve">Ремонт, поверка и пломбирование электронных счетчиков типа Сем1В и Стем3В </v>
          </cell>
          <cell r="F815" t="str">
            <v>համաձայն տեխնիկական առաջադրանքի</v>
          </cell>
          <cell r="G815"/>
          <cell r="H815" t="str">
            <v>պայմանական միավոր</v>
          </cell>
          <cell r="I815"/>
          <cell r="J815"/>
          <cell r="K815"/>
          <cell r="L815">
            <v>1</v>
          </cell>
          <cell r="M815">
            <v>48000</v>
          </cell>
          <cell r="N815">
            <v>48000000</v>
          </cell>
          <cell r="O815">
            <v>48000</v>
          </cell>
          <cell r="P815"/>
          <cell r="Q815"/>
          <cell r="R815"/>
          <cell r="S815"/>
          <cell r="T815"/>
          <cell r="U815"/>
          <cell r="V815"/>
          <cell r="W815"/>
          <cell r="X815"/>
          <cell r="Y815"/>
          <cell r="Z815"/>
          <cell r="AA815"/>
          <cell r="AB815"/>
          <cell r="AC815"/>
          <cell r="AD815"/>
          <cell r="AE815"/>
          <cell r="AF815"/>
          <cell r="AG815"/>
          <cell r="AH815"/>
          <cell r="AI815"/>
          <cell r="AJ815"/>
          <cell r="AK815"/>
          <cell r="AL815"/>
          <cell r="AM815"/>
          <cell r="AN815" t="str">
            <v>БП 5.1.1.1</v>
          </cell>
          <cell r="AO815"/>
          <cell r="AP815" t="str">
            <v>Ա-2 ՍՊԸ</v>
          </cell>
          <cell r="AQ815" t="str">
            <v>А-258-14-1(10.04.2014) А-1102-16(29.08.2016)(доп.) А-1142-16(20.09.2016)(доп.) А-158-17(04.04.2017)(доп.) А-1028-17(13.12.2017)(доп.) А-197-18(25.04.2018)(доп.) А-544-18(23.08.2018)(доп.) А-643-18(10.10.2018)(доп.) А-83-19(22.02.2019)(доп.) А-36-20(07.02.2020)(доп.) А-75-21(18.03.2021)(доп.) А-124-22(02.03.2022)(доп.) А-53-23(01.03.2024)(доп.) A-87-24 (01.03.2024)«Ա-2» ՍՊԸ</v>
          </cell>
        </row>
        <row r="816">
          <cell r="A816"/>
          <cell r="B816">
            <v>3</v>
          </cell>
          <cell r="C816" t="str">
            <v>5.1.1.1</v>
          </cell>
          <cell r="D816" t="str">
            <v xml:space="preserve">Ինդուկցիոն և Էլեկտրոնային(MERCURY, ABB) տիպի էլէկտրոնային հաշվիչների վերանորոգում, ստուգաչափում և կապարակնքում </v>
          </cell>
          <cell r="E816" t="str">
            <v>Ремонт, поверка и пломбирование индукционных и электронных счетчиков типа АББ, Меркурий, Каскад- А-2</v>
          </cell>
          <cell r="F816" t="str">
            <v>համաձայն տեխնիկական առաջադրանքի</v>
          </cell>
          <cell r="G816"/>
          <cell r="H816" t="str">
            <v>պայմանական միավոր</v>
          </cell>
          <cell r="I816"/>
          <cell r="J816"/>
          <cell r="K816"/>
          <cell r="L816">
            <v>1</v>
          </cell>
          <cell r="M816">
            <v>138000</v>
          </cell>
          <cell r="N816">
            <v>138000000</v>
          </cell>
          <cell r="O816">
            <v>138000</v>
          </cell>
          <cell r="P816"/>
          <cell r="Q816"/>
          <cell r="R816"/>
          <cell r="S816"/>
          <cell r="T816"/>
          <cell r="U816"/>
          <cell r="V816"/>
          <cell r="W816"/>
          <cell r="X816"/>
          <cell r="Y816"/>
          <cell r="Z816"/>
          <cell r="AA816"/>
          <cell r="AB816"/>
          <cell r="AC816"/>
          <cell r="AD816"/>
          <cell r="AE816"/>
          <cell r="AF816"/>
          <cell r="AG816"/>
          <cell r="AH816"/>
          <cell r="AI816"/>
          <cell r="AJ816"/>
          <cell r="AK816"/>
          <cell r="AL816"/>
          <cell r="AM816"/>
          <cell r="AN816" t="str">
            <v>БП 5.1.1.1</v>
          </cell>
          <cell r="AO816"/>
          <cell r="AP816" t="str">
            <v>Էներգաչափ ՓԲԸ</v>
          </cell>
          <cell r="AQ816" t="str">
            <v>А-451-16(29.03.2016) А-1091-16(23.08.2016)(доп.) А-1165-16(05.10.2016)(доп.) А-199-17(07.04.2017)(доп.) А-366-17(24.07.2017)(доп.) А-587-18(29.08.2018)(доп.) А-647-18(15.10.2018)(доп.) А-101-19(01.03.2019)(доп.) А-395-19(13.09.2019)(доп.) А-354-20(28.08.2020)(доп.) А-623-21(06.09.2021)(доп.) А-435-22(29.08.2022)(доп.)A-175-24(19.03.2024) «Էներգաչափ» ՓԲԸ</v>
          </cell>
        </row>
        <row r="817">
          <cell r="A817"/>
          <cell r="B817">
            <v>4</v>
          </cell>
          <cell r="C817" t="str">
            <v>5.1.1.1</v>
          </cell>
          <cell r="D817" t="str">
            <v>Հաշվիչների վերանորոգում, ստուգաչափում, ծրագրավորում, կապարակնքում</v>
          </cell>
          <cell r="E817" t="str">
            <v>Ремонт, поверка и пломбирование электронных счетчиков</v>
          </cell>
          <cell r="F817" t="str">
            <v>համաձայն տեխնիկական առաջադրանքի</v>
          </cell>
          <cell r="G817"/>
          <cell r="H817" t="str">
            <v>պայմանական միավոր</v>
          </cell>
          <cell r="I817"/>
          <cell r="J817"/>
          <cell r="K817"/>
          <cell r="L817">
            <v>1</v>
          </cell>
          <cell r="M817">
            <v>54000</v>
          </cell>
          <cell r="N817">
            <v>54000000</v>
          </cell>
          <cell r="O817">
            <v>54000</v>
          </cell>
          <cell r="P817"/>
          <cell r="Q817"/>
          <cell r="R817"/>
          <cell r="S817"/>
          <cell r="T817"/>
          <cell r="U817"/>
          <cell r="V817"/>
          <cell r="W817"/>
          <cell r="X817"/>
          <cell r="Y817"/>
          <cell r="Z817"/>
          <cell r="AA817"/>
          <cell r="AB817"/>
          <cell r="AC817"/>
          <cell r="AD817"/>
          <cell r="AE817"/>
          <cell r="AF817"/>
          <cell r="AG817"/>
          <cell r="AH817"/>
          <cell r="AI817"/>
          <cell r="AJ817"/>
          <cell r="AK817"/>
          <cell r="AL817"/>
          <cell r="AM817"/>
          <cell r="AN817" t="str">
            <v>БП 5.1.1.1</v>
          </cell>
          <cell r="AO817"/>
          <cell r="AP817" t="str">
            <v>Կասկադ Միրտեկ ՓԲը</v>
          </cell>
          <cell r="AQ817" t="str">
            <v>А-92-19(22.02.2019) А-138-20(23.07.2020)(доп.) А-68-21(19.02.2021)(доп.) А-122-22(21.02.2022)(доп.) А-52-23(22.02.2023)(доп.) A-89-24 (22.02.2024)«Կասկադ Միրտեկ» ՓԲԸ</v>
          </cell>
        </row>
        <row r="818">
          <cell r="A818">
            <v>39</v>
          </cell>
          <cell r="B818">
            <v>1</v>
          </cell>
          <cell r="C818"/>
          <cell r="D818" t="str">
            <v>Շահագործման և օպերացիոն գործունեության ծառայություններ (տրանսֆորմատորների նորոգում և տեղափոխում, յուղի քիմիական վերամշակում, օդորակիչների վերանորոգում և սպասարկում, կրակմարիչների վերալիցքավորում, աշխատակիցների բուժ. զննում, տրանսպորտային միջոցների տեխնիկական սպասարկման ծառայություններ և այլն)</v>
          </cell>
          <cell r="E818" t="str">
            <v>Услуги по эксплуатационной и операционной деятельности (ремонт и перевозка трансформаторов, химический анализ масла, обслуживание и ремонт кондиционеров, перезарядка огнетушителей,
мед. обследование работников, услуги по техническому обслуживанию транспортных средств и пр)</v>
          </cell>
          <cell r="F818" t="str">
            <v>համաձայն տեխնիկական առաջադրանքի</v>
          </cell>
          <cell r="G818" t="str">
            <v>согласно техническому заданию</v>
          </cell>
          <cell r="H818" t="str">
            <v>պայմանական միավոր</v>
          </cell>
          <cell r="I818" t="str">
            <v>усл.ед</v>
          </cell>
          <cell r="J818"/>
          <cell r="K818"/>
          <cell r="L818">
            <v>54</v>
          </cell>
          <cell r="M818"/>
          <cell r="N818"/>
          <cell r="O818"/>
          <cell r="P818" t="str">
            <v>ԳԸՇ</v>
          </cell>
          <cell r="Q818" t="str">
            <v>РЗП</v>
          </cell>
          <cell r="R818" t="str">
            <v>ԳԸՇ</v>
          </cell>
          <cell r="S818" t="str">
            <v>РЗП</v>
          </cell>
          <cell r="T818"/>
          <cell r="U818"/>
          <cell r="V818" t="str">
            <v>Ապրիլ 2026</v>
          </cell>
          <cell r="W818" t="str">
            <v>Апрель 2026</v>
          </cell>
          <cell r="X818"/>
          <cell r="Y818" t="str">
            <v>Մայիս 2026</v>
          </cell>
          <cell r="Z818" t="str">
            <v>Май 2026</v>
          </cell>
          <cell r="AA818"/>
          <cell r="AB818" t="str">
            <v>Հուլիս 2026</v>
          </cell>
          <cell r="AC818" t="str">
            <v>Июль 2026</v>
          </cell>
          <cell r="AD818"/>
          <cell r="AE818"/>
          <cell r="AF818">
            <v>2864619</v>
          </cell>
          <cell r="AG818"/>
          <cell r="AH818"/>
          <cell r="AI818"/>
          <cell r="AJ818"/>
          <cell r="AK818"/>
          <cell r="AL818"/>
          <cell r="AM818"/>
          <cell r="AN818" t="str">
            <v>կ. 12.8</v>
          </cell>
          <cell r="AO818" t="str">
            <v>п. 12.8</v>
          </cell>
          <cell r="AP818"/>
          <cell r="AQ818" t="str">
            <v xml:space="preserve"> </v>
          </cell>
        </row>
        <row r="819">
          <cell r="A819"/>
          <cell r="B819">
            <v>1</v>
          </cell>
          <cell r="C819" t="str">
            <v>5.1.1.2</v>
          </cell>
          <cell r="D819" t="str">
            <v>Համակարգչային տեխնիկայի վերանորոգում</v>
          </cell>
          <cell r="E819" t="str">
            <v>Ремонт  компьютерной техники</v>
          </cell>
          <cell r="F819" t="str">
            <v>համաձայն տեխնիկական առաջադրանքի</v>
          </cell>
          <cell r="G819" t="str">
            <v>согласно техническому заданию</v>
          </cell>
          <cell r="H819" t="str">
            <v>պայմանական միավոր</v>
          </cell>
          <cell r="I819" t="str">
            <v>усл ед.</v>
          </cell>
          <cell r="J819"/>
          <cell r="K819"/>
          <cell r="L819">
            <v>1</v>
          </cell>
          <cell r="M819">
            <v>18500</v>
          </cell>
          <cell r="N819">
            <v>18500000</v>
          </cell>
          <cell r="O819">
            <v>18500</v>
          </cell>
          <cell r="P819"/>
          <cell r="Q819"/>
          <cell r="R819"/>
          <cell r="S819"/>
          <cell r="T819"/>
          <cell r="U819"/>
          <cell r="V819"/>
          <cell r="W819"/>
          <cell r="X819"/>
          <cell r="Y819"/>
          <cell r="Z819"/>
          <cell r="AA819"/>
          <cell r="AB819"/>
          <cell r="AC819"/>
          <cell r="AD819"/>
          <cell r="AE819"/>
          <cell r="AF819"/>
          <cell r="AG819"/>
          <cell r="AH819"/>
          <cell r="AI819"/>
          <cell r="AJ819"/>
          <cell r="AK819"/>
          <cell r="AL819"/>
          <cell r="AM819"/>
          <cell r="AN819" t="str">
            <v>БП 5.1.1.2</v>
          </cell>
          <cell r="AO819"/>
          <cell r="AP819" t="str">
            <v>«Այ Սերվիս» ՍՊԸ</v>
          </cell>
          <cell r="AQ819"/>
        </row>
        <row r="820">
          <cell r="A820"/>
          <cell r="B820">
            <v>2</v>
          </cell>
          <cell r="C820" t="str">
            <v>5.1.1.3</v>
          </cell>
          <cell r="D820" t="str">
            <v>Այլ վերանորոգման աշխատանքներ</v>
          </cell>
          <cell r="E820" t="str">
            <v>Прочие ремонтные работы</v>
          </cell>
          <cell r="F820" t="str">
            <v>համաձայն տեխնիկական առաջադրանքի</v>
          </cell>
          <cell r="G820" t="str">
            <v>согласно техническому заданию</v>
          </cell>
          <cell r="H820" t="str">
            <v>պայմանական միավոր</v>
          </cell>
          <cell r="I820" t="str">
            <v>усл ед.</v>
          </cell>
          <cell r="J820"/>
          <cell r="K820"/>
          <cell r="L820">
            <v>1</v>
          </cell>
          <cell r="M820">
            <v>1400</v>
          </cell>
          <cell r="N820">
            <v>1400000</v>
          </cell>
          <cell r="O820">
            <v>1400</v>
          </cell>
          <cell r="P820"/>
          <cell r="Q820"/>
          <cell r="R820"/>
          <cell r="S820"/>
          <cell r="T820"/>
          <cell r="U820"/>
          <cell r="V820"/>
          <cell r="W820"/>
          <cell r="X820"/>
          <cell r="Y820"/>
          <cell r="Z820"/>
          <cell r="AA820"/>
          <cell r="AB820"/>
          <cell r="AC820"/>
          <cell r="AD820"/>
          <cell r="AE820"/>
          <cell r="AF820"/>
          <cell r="AG820"/>
          <cell r="AH820"/>
          <cell r="AI820"/>
          <cell r="AJ820"/>
          <cell r="AK820"/>
          <cell r="AL820"/>
          <cell r="AM820"/>
          <cell r="AN820" t="str">
            <v>БП 5.1.1.3</v>
          </cell>
          <cell r="AO820"/>
          <cell r="AP820"/>
          <cell r="AQ820"/>
        </row>
        <row r="821">
          <cell r="A821"/>
          <cell r="B821">
            <v>3</v>
          </cell>
          <cell r="C821" t="str">
            <v>5.1.1.4</v>
          </cell>
          <cell r="D821" t="str">
            <v>Ուժային տրանսֆորմատորների և կուտակային մարտկոցների կոմպլեքսային փորձարկում, նորոգում և սպասարկում</v>
          </cell>
          <cell r="E821" t="str">
            <v>Ремонт и обслуживание аккумуляторных батарей, комплексное испытание силовых трансформаторов и пр.</v>
          </cell>
          <cell r="F821" t="str">
            <v>համաձայն տեխնիկական առաջադրանքի</v>
          </cell>
          <cell r="G821" t="str">
            <v>согласно техническому заданию</v>
          </cell>
          <cell r="H821" t="str">
            <v>պայմանական միավոր</v>
          </cell>
          <cell r="I821" t="str">
            <v>усл ед.</v>
          </cell>
          <cell r="J821"/>
          <cell r="K821"/>
          <cell r="L821">
            <v>0</v>
          </cell>
          <cell r="M821"/>
          <cell r="N821"/>
          <cell r="O821">
            <v>0</v>
          </cell>
          <cell r="P821"/>
          <cell r="Q821"/>
          <cell r="R821"/>
          <cell r="S821"/>
          <cell r="T821"/>
          <cell r="U821"/>
          <cell r="V821"/>
          <cell r="W821"/>
          <cell r="X821"/>
          <cell r="Y821"/>
          <cell r="Z821"/>
          <cell r="AA821"/>
          <cell r="AB821"/>
          <cell r="AC821"/>
          <cell r="AD821"/>
          <cell r="AE821"/>
          <cell r="AF821">
            <v>15000</v>
          </cell>
          <cell r="AG821"/>
          <cell r="AH821"/>
          <cell r="AI821"/>
          <cell r="AJ821"/>
          <cell r="AK821"/>
          <cell r="AL821"/>
          <cell r="AM821"/>
          <cell r="AN821" t="str">
            <v>БП 5.1.1.4</v>
          </cell>
          <cell r="AO821"/>
          <cell r="AP821" t="str">
            <v>«Էներգանորոգում» ԲԲԸ</v>
          </cell>
          <cell r="AQ821" t="str">
            <v>A-1045-13-1,A-315-15,A-598-16 A-1290-16,A-809-17,A-694-18,A-16-20,A-85-21,A-182-22,A-322-23</v>
          </cell>
        </row>
        <row r="822">
          <cell r="A822"/>
          <cell r="B822">
            <v>3.1</v>
          </cell>
          <cell r="C822" t="str">
            <v>5.1.1.4</v>
          </cell>
          <cell r="D822" t="str">
            <v>35-110 կՎ ենթակայաններում կուտակիչ մարտկոցների փոխարինման աշխատանքների կատարում</v>
          </cell>
          <cell r="E822"/>
          <cell r="F822"/>
          <cell r="G822"/>
          <cell r="H822" t="str">
            <v>պայմանական միավոր</v>
          </cell>
          <cell r="I822"/>
          <cell r="J822"/>
          <cell r="K822"/>
          <cell r="L822">
            <v>1</v>
          </cell>
          <cell r="M822">
            <v>12000</v>
          </cell>
          <cell r="N822">
            <v>12000000</v>
          </cell>
          <cell r="O822">
            <v>12000</v>
          </cell>
          <cell r="P822"/>
          <cell r="Q822"/>
          <cell r="R822"/>
          <cell r="S822"/>
          <cell r="T822"/>
          <cell r="U822"/>
          <cell r="V822"/>
          <cell r="W822"/>
          <cell r="X822"/>
          <cell r="Y822"/>
          <cell r="Z822"/>
          <cell r="AA822"/>
          <cell r="AB822"/>
          <cell r="AC822"/>
          <cell r="AD822"/>
          <cell r="AE822"/>
          <cell r="AF822"/>
          <cell r="AG822"/>
          <cell r="AH822"/>
          <cell r="AI822"/>
          <cell r="AJ822"/>
          <cell r="AK822"/>
          <cell r="AL822"/>
          <cell r="AM822"/>
          <cell r="AN822" t="str">
            <v>БП 5.1.1.4</v>
          </cell>
          <cell r="AO822"/>
          <cell r="AP822" t="str">
            <v>«Էներգակարգաբերում» ՓԲԸ</v>
          </cell>
          <cell r="AQ822" t="str">
            <v>А-852-11(27.01.2012) «Էներգակարգաբերում» ՓԲԸ</v>
          </cell>
        </row>
        <row r="823">
          <cell r="A823"/>
          <cell r="B823">
            <v>3.2</v>
          </cell>
          <cell r="C823" t="str">
            <v>5.1.1.4</v>
          </cell>
          <cell r="D823" t="str">
            <v>35-110 կՎ չափիչ տրանսֆորմատորների նորոգում</v>
          </cell>
          <cell r="E823"/>
          <cell r="F823"/>
          <cell r="G823"/>
          <cell r="H823" t="str">
            <v>պայմանական միավոր</v>
          </cell>
          <cell r="I823"/>
          <cell r="J823"/>
          <cell r="K823"/>
          <cell r="L823">
            <v>1</v>
          </cell>
          <cell r="M823">
            <v>3000</v>
          </cell>
          <cell r="N823">
            <v>3000000</v>
          </cell>
          <cell r="O823">
            <v>3000</v>
          </cell>
          <cell r="P823"/>
          <cell r="Q823"/>
          <cell r="R823"/>
          <cell r="S823"/>
          <cell r="T823"/>
          <cell r="U823"/>
          <cell r="V823"/>
          <cell r="W823"/>
          <cell r="X823"/>
          <cell r="Y823"/>
          <cell r="Z823"/>
          <cell r="AA823"/>
          <cell r="AB823"/>
          <cell r="AC823"/>
          <cell r="AD823"/>
          <cell r="AE823"/>
          <cell r="AF823"/>
          <cell r="AG823"/>
          <cell r="AH823"/>
          <cell r="AI823"/>
          <cell r="AJ823"/>
          <cell r="AK823"/>
          <cell r="AL823"/>
          <cell r="AM823"/>
          <cell r="AN823" t="str">
            <v>БП 5.1.1.4</v>
          </cell>
          <cell r="AO823"/>
          <cell r="AP823" t="str">
            <v>«Հմայք-4» ՍՊԸ</v>
          </cell>
          <cell r="AQ823"/>
        </row>
        <row r="824">
          <cell r="A824"/>
          <cell r="B824">
            <v>4</v>
          </cell>
          <cell r="C824" t="str">
            <v>5.1.1.4</v>
          </cell>
          <cell r="D824" t="str">
            <v>Տրանսֆորմատորային յուղի վերլուծություն և ռեգեներացիա</v>
          </cell>
          <cell r="E824" t="str">
            <v>Анализ трансформаторного масла</v>
          </cell>
          <cell r="F824" t="str">
            <v>համաձայն տեխնիկական առաջադրանքի</v>
          </cell>
          <cell r="G824" t="str">
            <v>согласно техническому заданию</v>
          </cell>
          <cell r="H824" t="str">
            <v>պայմանական միավոր</v>
          </cell>
          <cell r="I824" t="str">
            <v>усл ед.</v>
          </cell>
          <cell r="J824"/>
          <cell r="K824"/>
          <cell r="L824">
            <v>0</v>
          </cell>
          <cell r="M824"/>
          <cell r="N824"/>
          <cell r="O824">
            <v>0</v>
          </cell>
          <cell r="P824"/>
          <cell r="Q824"/>
          <cell r="R824"/>
          <cell r="S824"/>
          <cell r="T824"/>
          <cell r="U824"/>
          <cell r="V824"/>
          <cell r="W824"/>
          <cell r="X824"/>
          <cell r="Y824"/>
          <cell r="Z824"/>
          <cell r="AA824"/>
          <cell r="AB824"/>
          <cell r="AC824"/>
          <cell r="AD824"/>
          <cell r="AE824"/>
          <cell r="AF824">
            <v>38000</v>
          </cell>
          <cell r="AG824"/>
          <cell r="AH824"/>
          <cell r="AI824"/>
          <cell r="AJ824"/>
          <cell r="AK824"/>
          <cell r="AL824"/>
          <cell r="AM824"/>
          <cell r="AN824" t="str">
            <v>БП 5.1.1.4</v>
          </cell>
          <cell r="AO824"/>
          <cell r="AP824" t="str">
            <v>«Էներգանորոգում» ԲԲԸ</v>
          </cell>
          <cell r="AQ824" t="str">
            <v>A-1045-13-2</v>
          </cell>
        </row>
        <row r="825">
          <cell r="A825"/>
          <cell r="B825">
            <v>4.0999999999999996</v>
          </cell>
          <cell r="C825" t="str">
            <v>5.1.1.4</v>
          </cell>
          <cell r="D825" t="str">
            <v>Էներգակարգաբերում ՓԲԸ</v>
          </cell>
          <cell r="E825"/>
          <cell r="F825"/>
          <cell r="G825"/>
          <cell r="H825" t="str">
            <v>պայմանական միավոր</v>
          </cell>
          <cell r="I825"/>
          <cell r="J825"/>
          <cell r="K825"/>
          <cell r="L825">
            <v>1</v>
          </cell>
          <cell r="M825">
            <v>21000</v>
          </cell>
          <cell r="N825">
            <v>21000000</v>
          </cell>
          <cell r="O825">
            <v>21000</v>
          </cell>
          <cell r="P825"/>
          <cell r="Q825"/>
          <cell r="R825"/>
          <cell r="S825"/>
          <cell r="T825"/>
          <cell r="U825"/>
          <cell r="V825"/>
          <cell r="W825"/>
          <cell r="X825"/>
          <cell r="Y825"/>
          <cell r="Z825"/>
          <cell r="AA825"/>
          <cell r="AB825"/>
          <cell r="AC825"/>
          <cell r="AD825"/>
          <cell r="AE825"/>
          <cell r="AF825"/>
          <cell r="AG825"/>
          <cell r="AH825"/>
          <cell r="AI825"/>
          <cell r="AJ825"/>
          <cell r="AK825"/>
          <cell r="AL825"/>
          <cell r="AM825"/>
          <cell r="AN825" t="str">
            <v>БП 5.1.1.4</v>
          </cell>
          <cell r="AO825"/>
          <cell r="AP825"/>
          <cell r="AQ825" t="str">
            <v xml:space="preserve"> «Էներգակարգաբերում» ՓԲԸ</v>
          </cell>
        </row>
        <row r="826">
          <cell r="A826"/>
          <cell r="B826">
            <v>4.2</v>
          </cell>
          <cell r="C826" t="str">
            <v>5.1.1.4</v>
          </cell>
          <cell r="D826" t="str">
            <v>Պատվիրատուի գործունեության արդյունքում առաջացած թափոններրի վերամշակման աշխատանքներ</v>
          </cell>
          <cell r="E826"/>
          <cell r="F826"/>
          <cell r="G826"/>
          <cell r="H826" t="str">
            <v>պայմանական միավոր</v>
          </cell>
          <cell r="I826"/>
          <cell r="J826"/>
          <cell r="K826"/>
          <cell r="L826">
            <v>1</v>
          </cell>
          <cell r="M826">
            <v>17000</v>
          </cell>
          <cell r="N826">
            <v>17000000</v>
          </cell>
          <cell r="O826">
            <v>17000</v>
          </cell>
          <cell r="P826"/>
          <cell r="Q826"/>
          <cell r="R826"/>
          <cell r="S826"/>
          <cell r="T826"/>
          <cell r="U826"/>
          <cell r="V826"/>
          <cell r="W826"/>
          <cell r="X826"/>
          <cell r="Y826"/>
          <cell r="Z826"/>
          <cell r="AA826"/>
          <cell r="AB826"/>
          <cell r="AC826"/>
          <cell r="AD826"/>
          <cell r="AE826"/>
          <cell r="AF826"/>
          <cell r="AG826"/>
          <cell r="AH826"/>
          <cell r="AI826"/>
          <cell r="AJ826"/>
          <cell r="AK826"/>
          <cell r="AL826"/>
          <cell r="AM826"/>
          <cell r="AN826" t="str">
            <v>БП 5.1.1.4</v>
          </cell>
          <cell r="AO826"/>
          <cell r="AP826" t="str">
            <v>«Բայազ Էներգոշին» ՍՊԸ</v>
          </cell>
          <cell r="AQ826" t="str">
            <v>А-193-19(26.04.2019) А-566-22(31.10.2022)(доп.) «Բայազ Էներգոշին» ՍՊԸ</v>
          </cell>
        </row>
        <row r="827">
          <cell r="A827"/>
          <cell r="B827">
            <v>5</v>
          </cell>
          <cell r="C827" t="str">
            <v>5.1.1.5</v>
          </cell>
          <cell r="D827" t="str">
            <v>35-110 կՎ ուժային տրանսֆորմատորների տեղափոխում</v>
          </cell>
          <cell r="E827" t="str">
            <v>Транспортировка, демонтаж, монтаж, ремонт и лабораторные измерения силовых трансформаторов 35 – 110 кВ-лот 2</v>
          </cell>
          <cell r="F827" t="str">
            <v>համաձայն տեխնիկական առաջադրանքի</v>
          </cell>
          <cell r="G827" t="str">
            <v>согласно техническому заданию</v>
          </cell>
          <cell r="H827" t="str">
            <v>պայմանական միավոր</v>
          </cell>
          <cell r="I827" t="str">
            <v>усл ед.</v>
          </cell>
          <cell r="J827"/>
          <cell r="K827"/>
          <cell r="L827">
            <v>1</v>
          </cell>
          <cell r="M827"/>
          <cell r="N827"/>
          <cell r="O827">
            <v>0</v>
          </cell>
          <cell r="P827"/>
          <cell r="Q827"/>
          <cell r="R827"/>
          <cell r="S827"/>
          <cell r="T827"/>
          <cell r="U827"/>
          <cell r="V827"/>
          <cell r="W827"/>
          <cell r="X827"/>
          <cell r="Y827"/>
          <cell r="Z827"/>
          <cell r="AA827"/>
          <cell r="AB827"/>
          <cell r="AC827"/>
          <cell r="AD827"/>
          <cell r="AE827"/>
          <cell r="AF827">
            <v>100000</v>
          </cell>
          <cell r="AG827"/>
          <cell r="AH827"/>
          <cell r="AI827"/>
          <cell r="AJ827"/>
          <cell r="AK827"/>
          <cell r="AL827"/>
          <cell r="AM827"/>
          <cell r="AN827" t="str">
            <v>БП 5.1.1.5</v>
          </cell>
          <cell r="AO827"/>
          <cell r="AP827" t="str">
            <v>«Հիդրոէլեկտրոմոնտաժ» ՓԲԸ</v>
          </cell>
          <cell r="AQ827" t="str">
            <v>A-1045-13,A-140-16,A-1289-16,A-702-18,A-13-20,A-83-21,A-184-22,A-318-23(доп.)</v>
          </cell>
        </row>
        <row r="828">
          <cell r="B828">
            <v>6</v>
          </cell>
          <cell r="C828" t="str">
            <v>5.1.1.8</v>
          </cell>
          <cell r="D828" t="str">
            <v>Այլ շահագործման ծախսեր</v>
          </cell>
          <cell r="E828"/>
          <cell r="F828" t="str">
            <v>համաձայն տեխնիկական առաջադրանքի</v>
          </cell>
          <cell r="G828" t="str">
            <v>согласно техническому заданию</v>
          </cell>
          <cell r="H828" t="str">
            <v>պայմանական միավոր</v>
          </cell>
          <cell r="I828" t="str">
            <v>усл ед.</v>
          </cell>
          <cell r="J828"/>
          <cell r="K828"/>
          <cell r="L828">
            <v>0</v>
          </cell>
          <cell r="M828"/>
          <cell r="N828"/>
          <cell r="O828">
            <v>0</v>
          </cell>
          <cell r="P828"/>
          <cell r="Q828"/>
          <cell r="R828"/>
          <cell r="S828"/>
          <cell r="T828"/>
          <cell r="U828"/>
          <cell r="V828"/>
          <cell r="W828"/>
          <cell r="X828"/>
          <cell r="Y828"/>
          <cell r="Z828"/>
          <cell r="AA828"/>
          <cell r="AB828"/>
          <cell r="AC828"/>
          <cell r="AD828"/>
          <cell r="AE828"/>
          <cell r="AF828">
            <v>86853</v>
          </cell>
          <cell r="AG828"/>
          <cell r="AH828"/>
          <cell r="AI828"/>
          <cell r="AJ828"/>
          <cell r="AK828"/>
          <cell r="AL828"/>
          <cell r="AM828"/>
          <cell r="AN828" t="str">
            <v>БП 5.1.1.8</v>
          </cell>
          <cell r="AO828" t="str">
            <v>п. 12.8</v>
          </cell>
          <cell r="AP828"/>
          <cell r="AQ828" t="str">
            <v xml:space="preserve"> </v>
          </cell>
        </row>
        <row r="829">
          <cell r="A829"/>
          <cell r="B829">
            <v>6.1</v>
          </cell>
          <cell r="C829" t="str">
            <v>5.1.1.8</v>
          </cell>
          <cell r="D829" t="str">
            <v>Էլեկտրաէներգետիկական համակարգի օպերատոր ՓԲԸ</v>
          </cell>
          <cell r="E829" t="str">
            <v>ЗАО Оператор ЭЭС</v>
          </cell>
          <cell r="F829"/>
          <cell r="G829"/>
          <cell r="H829" t="str">
            <v>պայմանական միավոր</v>
          </cell>
          <cell r="I829"/>
          <cell r="J829"/>
          <cell r="K829"/>
          <cell r="L829">
            <v>1</v>
          </cell>
          <cell r="M829">
            <v>600</v>
          </cell>
          <cell r="N829">
            <v>600000</v>
          </cell>
          <cell r="O829">
            <v>600</v>
          </cell>
          <cell r="P829"/>
          <cell r="Q829"/>
          <cell r="R829"/>
          <cell r="S829"/>
          <cell r="T829"/>
          <cell r="U829"/>
          <cell r="V829"/>
          <cell r="W829"/>
          <cell r="X829"/>
          <cell r="Y829"/>
          <cell r="Z829"/>
          <cell r="AA829"/>
          <cell r="AB829"/>
          <cell r="AC829"/>
          <cell r="AD829"/>
          <cell r="AE829"/>
          <cell r="AF829"/>
          <cell r="AG829"/>
          <cell r="AH829"/>
          <cell r="AI829"/>
          <cell r="AJ829"/>
          <cell r="AK829"/>
          <cell r="AL829"/>
          <cell r="AM829"/>
          <cell r="AN829" t="str">
            <v>БП 5.1.1.8</v>
          </cell>
          <cell r="AO829"/>
          <cell r="AP829"/>
          <cell r="AQ829" t="str">
            <v xml:space="preserve"> </v>
          </cell>
        </row>
        <row r="830">
          <cell r="A830"/>
          <cell r="B830">
            <v>6.2</v>
          </cell>
          <cell r="C830" t="str">
            <v>5.1.1.8</v>
          </cell>
          <cell r="D830" t="str">
            <v xml:space="preserve"> GPS մոնիթորինգային սարքավորումների, դիզելային վառելիքի տվիչների, գազի տվիչների մատակարարման, տեղադրման և սպասարկման ծառայություններ</v>
          </cell>
          <cell r="E830" t="str">
            <v>Услуги по поставке, установке и обслуживанию устройств мониторинга GPS датчиков диз.топлива и газа</v>
          </cell>
          <cell r="F830" t="str">
            <v>համաձայն տեխնիկական առաջադրանքի</v>
          </cell>
          <cell r="G830"/>
          <cell r="H830" t="str">
            <v>պայմանական միավոր</v>
          </cell>
          <cell r="I830"/>
          <cell r="J830"/>
          <cell r="K830"/>
          <cell r="L830">
            <v>1</v>
          </cell>
          <cell r="M830">
            <v>11468</v>
          </cell>
          <cell r="N830">
            <v>11468000</v>
          </cell>
          <cell r="O830">
            <v>11468</v>
          </cell>
          <cell r="P830"/>
          <cell r="Q830"/>
          <cell r="R830"/>
          <cell r="S830"/>
          <cell r="T830"/>
          <cell r="U830"/>
          <cell r="V830"/>
          <cell r="W830"/>
          <cell r="X830"/>
          <cell r="Y830"/>
          <cell r="Z830"/>
          <cell r="AA830"/>
          <cell r="AB830"/>
          <cell r="AC830"/>
          <cell r="AD830"/>
          <cell r="AE830"/>
          <cell r="AF830"/>
          <cell r="AG830"/>
          <cell r="AH830"/>
          <cell r="AI830"/>
          <cell r="AJ830"/>
          <cell r="AK830"/>
          <cell r="AL830"/>
          <cell r="AM830"/>
          <cell r="AN830" t="str">
            <v>БП 5.1.1.8</v>
          </cell>
          <cell r="AO830"/>
          <cell r="AP830" t="str">
            <v>«Հիբրիդ Տելեմատիկա» ՍՊԸ</v>
          </cell>
          <cell r="AQ830" t="str">
            <v>A-138-16(15.02.2016) А-67-23(01.03.2024)(доп.)A-69-24 (12.02.2024)(доп.)«Հիբրիդ Տելեմատիկա» ՍՊԸ</v>
          </cell>
        </row>
        <row r="831">
          <cell r="A831"/>
          <cell r="B831">
            <v>6.3</v>
          </cell>
          <cell r="C831" t="str">
            <v>5.1.1.8</v>
          </cell>
          <cell r="D831" t="str">
            <v>Ստացիոնար հիդրոերկրաբանական ռեժիմային դիտարկումներ</v>
          </cell>
          <cell r="E831" t="str">
            <v>Прогноз погоды</v>
          </cell>
          <cell r="F831"/>
          <cell r="G831"/>
          <cell r="H831" t="str">
            <v>պայմանական միավոր</v>
          </cell>
          <cell r="I831"/>
          <cell r="J831"/>
          <cell r="K831"/>
          <cell r="L831">
            <v>1</v>
          </cell>
          <cell r="M831">
            <v>5180</v>
          </cell>
          <cell r="N831">
            <v>5180000</v>
          </cell>
          <cell r="O831">
            <v>5180</v>
          </cell>
          <cell r="P831"/>
          <cell r="Q831"/>
          <cell r="R831"/>
          <cell r="S831"/>
          <cell r="T831"/>
          <cell r="U831"/>
          <cell r="V831"/>
          <cell r="W831"/>
          <cell r="X831"/>
          <cell r="Y831"/>
          <cell r="Z831"/>
          <cell r="AA831"/>
          <cell r="AB831"/>
          <cell r="AC831"/>
          <cell r="AD831"/>
          <cell r="AE831"/>
          <cell r="AF831"/>
          <cell r="AG831"/>
          <cell r="AH831"/>
          <cell r="AI831"/>
          <cell r="AJ831"/>
          <cell r="AK831"/>
          <cell r="AL831"/>
          <cell r="AM831"/>
          <cell r="AN831" t="str">
            <v>БП 5.1.1.8</v>
          </cell>
          <cell r="AO831"/>
          <cell r="AP831" t="str">
            <v>“Հիդրոօդերևութաբանության և մոնիթորինգի կենտրոն” ՊՈԱԿ</v>
          </cell>
          <cell r="AQ831" t="str">
            <v>A-377-17 ,A-614-23(15.11.2023)(доп.)</v>
          </cell>
        </row>
        <row r="832">
          <cell r="A832"/>
          <cell r="B832">
            <v>6.4</v>
          </cell>
          <cell r="C832" t="str">
            <v>5.1.1.8</v>
          </cell>
          <cell r="D832" t="str">
            <v>Աշխատակիցների բուժ. զննում</v>
          </cell>
          <cell r="E832" t="str">
            <v>Мед. обследование рабочих</v>
          </cell>
          <cell r="F832"/>
          <cell r="G832"/>
          <cell r="H832" t="str">
            <v>պայմանական միավոր</v>
          </cell>
          <cell r="I832"/>
          <cell r="J832"/>
          <cell r="K832"/>
          <cell r="L832">
            <v>1</v>
          </cell>
          <cell r="M832">
            <v>7000</v>
          </cell>
          <cell r="N832">
            <v>7000000</v>
          </cell>
          <cell r="O832">
            <v>7000</v>
          </cell>
          <cell r="P832"/>
          <cell r="Q832"/>
          <cell r="R832"/>
          <cell r="S832"/>
          <cell r="T832"/>
          <cell r="U832"/>
          <cell r="V832"/>
          <cell r="W832"/>
          <cell r="X832"/>
          <cell r="Y832"/>
          <cell r="Z832"/>
          <cell r="AA832"/>
          <cell r="AB832"/>
          <cell r="AC832"/>
          <cell r="AD832"/>
          <cell r="AE832"/>
          <cell r="AF832"/>
          <cell r="AG832"/>
          <cell r="AH832"/>
          <cell r="AI832"/>
          <cell r="AJ832"/>
          <cell r="AK832"/>
          <cell r="AL832"/>
          <cell r="AM832"/>
          <cell r="AN832" t="str">
            <v>БП 5.1.1.8</v>
          </cell>
          <cell r="AO832"/>
          <cell r="AP832"/>
          <cell r="AQ832"/>
        </row>
        <row r="833">
          <cell r="A833"/>
          <cell r="B833">
            <v>6.5</v>
          </cell>
          <cell r="C833" t="str">
            <v>5.1.1.8</v>
          </cell>
          <cell r="D833" t="str">
            <v>Տարածքի պահպանություն</v>
          </cell>
          <cell r="E833" t="str">
            <v>Охрана территории</v>
          </cell>
          <cell r="F833"/>
          <cell r="G833"/>
          <cell r="H833" t="str">
            <v>պայմանական միավոր</v>
          </cell>
          <cell r="I833"/>
          <cell r="J833"/>
          <cell r="K833"/>
          <cell r="L833">
            <v>1</v>
          </cell>
          <cell r="M833">
            <v>9005</v>
          </cell>
          <cell r="N833">
            <v>9005000</v>
          </cell>
          <cell r="O833">
            <v>9005</v>
          </cell>
          <cell r="P833"/>
          <cell r="Q833"/>
          <cell r="R833"/>
          <cell r="S833"/>
          <cell r="T833"/>
          <cell r="U833"/>
          <cell r="V833"/>
          <cell r="W833"/>
          <cell r="X833"/>
          <cell r="Y833"/>
          <cell r="Z833"/>
          <cell r="AA833"/>
          <cell r="AB833"/>
          <cell r="AC833"/>
          <cell r="AD833"/>
          <cell r="AE833"/>
          <cell r="AF833"/>
          <cell r="AG833"/>
          <cell r="AH833"/>
          <cell r="AI833"/>
          <cell r="AJ833"/>
          <cell r="AK833"/>
          <cell r="AL833"/>
          <cell r="AM833"/>
          <cell r="AN833" t="str">
            <v>БП 5.1.1.8</v>
          </cell>
          <cell r="AO833"/>
          <cell r="AP833"/>
          <cell r="AQ833" t="str">
            <v xml:space="preserve"> </v>
          </cell>
        </row>
        <row r="834">
          <cell r="A834"/>
          <cell r="B834">
            <v>6.6</v>
          </cell>
          <cell r="C834" t="str">
            <v>5.1.1.8</v>
          </cell>
          <cell r="D834" t="str">
            <v>Հրշեջ անվտանգության սպասարկում</v>
          </cell>
          <cell r="E834" t="str">
            <v>Обеспечение пожарной безопасности</v>
          </cell>
          <cell r="F834"/>
          <cell r="G834"/>
          <cell r="H834" t="str">
            <v>պայմանական միավոր</v>
          </cell>
          <cell r="I834"/>
          <cell r="J834"/>
          <cell r="K834"/>
          <cell r="L834">
            <v>1</v>
          </cell>
          <cell r="M834">
            <v>9110</v>
          </cell>
          <cell r="N834">
            <v>9110000</v>
          </cell>
          <cell r="O834">
            <v>9110</v>
          </cell>
          <cell r="P834"/>
          <cell r="Q834"/>
          <cell r="R834"/>
          <cell r="S834"/>
          <cell r="T834"/>
          <cell r="U834"/>
          <cell r="V834"/>
          <cell r="W834"/>
          <cell r="X834"/>
          <cell r="Y834"/>
          <cell r="Z834"/>
          <cell r="AA834"/>
          <cell r="AB834"/>
          <cell r="AC834"/>
          <cell r="AD834"/>
          <cell r="AE834"/>
          <cell r="AF834"/>
          <cell r="AG834"/>
          <cell r="AH834"/>
          <cell r="AI834"/>
          <cell r="AJ834"/>
          <cell r="AK834"/>
          <cell r="AL834"/>
          <cell r="AM834"/>
          <cell r="AN834" t="str">
            <v>БП 5.1.1.8</v>
          </cell>
          <cell r="AO834"/>
          <cell r="AP834"/>
          <cell r="AQ834"/>
        </row>
        <row r="835">
          <cell r="A835"/>
          <cell r="B835">
            <v>6.7</v>
          </cell>
          <cell r="C835" t="str">
            <v>5.1.1.8</v>
          </cell>
          <cell r="D835" t="str">
            <v>Սխեմա-մակետներ</v>
          </cell>
          <cell r="E835"/>
          <cell r="F835"/>
          <cell r="G835"/>
          <cell r="H835" t="str">
            <v>պայմանական միավոր</v>
          </cell>
          <cell r="I835"/>
          <cell r="J835"/>
          <cell r="K835"/>
          <cell r="L835">
            <v>1</v>
          </cell>
          <cell r="M835">
            <v>0</v>
          </cell>
          <cell r="N835"/>
          <cell r="O835">
            <v>0</v>
          </cell>
          <cell r="P835"/>
          <cell r="Q835"/>
          <cell r="R835"/>
          <cell r="S835"/>
          <cell r="T835"/>
          <cell r="U835"/>
          <cell r="V835"/>
          <cell r="W835"/>
          <cell r="X835"/>
          <cell r="Y835"/>
          <cell r="Z835"/>
          <cell r="AA835"/>
          <cell r="AB835"/>
          <cell r="AC835"/>
          <cell r="AD835"/>
          <cell r="AE835"/>
          <cell r="AF835"/>
          <cell r="AG835"/>
          <cell r="AH835"/>
          <cell r="AI835"/>
          <cell r="AJ835"/>
          <cell r="AK835"/>
          <cell r="AL835"/>
          <cell r="AM835"/>
          <cell r="AN835" t="str">
            <v>БП 5.1.1.8</v>
          </cell>
          <cell r="AO835"/>
          <cell r="AP835"/>
          <cell r="AQ835" t="str">
            <v xml:space="preserve"> </v>
          </cell>
        </row>
        <row r="836">
          <cell r="A836"/>
          <cell r="B836">
            <v>6.8</v>
          </cell>
          <cell r="C836" t="str">
            <v>5.1.1.8</v>
          </cell>
          <cell r="D836" t="str">
            <v xml:space="preserve">Ծառահատման և էտման աշխատանքներ </v>
          </cell>
          <cell r="E836" t="str">
            <v>Вырубка деревьев</v>
          </cell>
          <cell r="F836"/>
          <cell r="G836"/>
          <cell r="H836" t="str">
            <v>պայմանական միավոր</v>
          </cell>
          <cell r="I836"/>
          <cell r="J836"/>
          <cell r="K836"/>
          <cell r="L836">
            <v>1</v>
          </cell>
          <cell r="M836">
            <v>10741</v>
          </cell>
          <cell r="N836">
            <v>10741000</v>
          </cell>
          <cell r="O836">
            <v>10741</v>
          </cell>
          <cell r="P836"/>
          <cell r="Q836"/>
          <cell r="R836"/>
          <cell r="S836"/>
          <cell r="T836"/>
          <cell r="U836"/>
          <cell r="V836"/>
          <cell r="W836"/>
          <cell r="X836"/>
          <cell r="Y836"/>
          <cell r="Z836"/>
          <cell r="AA836"/>
          <cell r="AB836"/>
          <cell r="AC836"/>
          <cell r="AD836"/>
          <cell r="AE836"/>
          <cell r="AF836"/>
          <cell r="AG836"/>
          <cell r="AH836"/>
          <cell r="AI836"/>
          <cell r="AJ836"/>
          <cell r="AK836"/>
          <cell r="AL836"/>
          <cell r="AM836"/>
          <cell r="AN836" t="str">
            <v>БП 5.1.1.8</v>
          </cell>
          <cell r="AO836"/>
          <cell r="AP836" t="str">
            <v>ՀայԱնտառ ՊՈԱԿ</v>
          </cell>
          <cell r="AQ836" t="str">
            <v xml:space="preserve"> ՀայԱնտառ ՊՈԱԿ</v>
          </cell>
        </row>
        <row r="837">
          <cell r="A837"/>
          <cell r="B837">
            <v>6.9</v>
          </cell>
          <cell r="C837" t="str">
            <v>5.1.1.8</v>
          </cell>
          <cell r="D837" t="str">
            <v>Վթարավերանորոգման աշխատանքների նպատակով ասֆալտապատ շերտի քանդում</v>
          </cell>
          <cell r="E837" t="str">
            <v>Разборка афальтового покрытия при проведении аварийно-восстановительных работ</v>
          </cell>
          <cell r="F837"/>
          <cell r="G837"/>
          <cell r="H837" t="str">
            <v>պայմանական միավոր</v>
          </cell>
          <cell r="I837"/>
          <cell r="J837"/>
          <cell r="K837"/>
          <cell r="L837">
            <v>1</v>
          </cell>
          <cell r="M837">
            <v>3000</v>
          </cell>
          <cell r="N837">
            <v>3000000</v>
          </cell>
          <cell r="O837">
            <v>3000</v>
          </cell>
          <cell r="P837"/>
          <cell r="Q837"/>
          <cell r="R837"/>
          <cell r="S837"/>
          <cell r="T837"/>
          <cell r="U837"/>
          <cell r="V837"/>
          <cell r="W837"/>
          <cell r="X837"/>
          <cell r="Y837"/>
          <cell r="Z837"/>
          <cell r="AA837"/>
          <cell r="AB837"/>
          <cell r="AC837"/>
          <cell r="AD837"/>
          <cell r="AE837"/>
          <cell r="AF837"/>
          <cell r="AG837"/>
          <cell r="AH837"/>
          <cell r="AI837"/>
          <cell r="AJ837"/>
          <cell r="AK837"/>
          <cell r="AL837"/>
          <cell r="AM837"/>
          <cell r="AN837" t="str">
            <v>БП 5.1.1.8</v>
          </cell>
          <cell r="AO837"/>
          <cell r="AQ837" t="str">
            <v xml:space="preserve"> </v>
          </cell>
        </row>
        <row r="838">
          <cell r="A838"/>
          <cell r="B838">
            <v>6.1</v>
          </cell>
          <cell r="C838" t="str">
            <v>5.1.1.8</v>
          </cell>
          <cell r="D838" t="str">
            <v>Տեսադիտարկման և ահազանգման համակարգերի սպասարկման, կարգաբերման և ծրագրային կարգավորման աշխատանքներ</v>
          </cell>
          <cell r="E838" t="str">
            <v>Работы по бслуживанию, регулированию и прграммному налаживанию видеонаблюдательных и сигнализационных систем</v>
          </cell>
          <cell r="F838"/>
          <cell r="G838"/>
          <cell r="H838" t="str">
            <v>պայմանական միավոր</v>
          </cell>
          <cell r="I838"/>
          <cell r="J838"/>
          <cell r="K838"/>
          <cell r="L838">
            <v>1</v>
          </cell>
          <cell r="M838">
            <v>20989</v>
          </cell>
          <cell r="N838">
            <v>20989000</v>
          </cell>
          <cell r="O838">
            <v>20989</v>
          </cell>
          <cell r="P838"/>
          <cell r="Q838"/>
          <cell r="R838"/>
          <cell r="S838"/>
          <cell r="T838"/>
          <cell r="U838"/>
          <cell r="V838"/>
          <cell r="W838"/>
          <cell r="X838"/>
          <cell r="Y838"/>
          <cell r="Z838"/>
          <cell r="AA838"/>
          <cell r="AB838"/>
          <cell r="AC838"/>
          <cell r="AD838"/>
          <cell r="AE838"/>
          <cell r="AF838"/>
          <cell r="AG838"/>
          <cell r="AH838"/>
          <cell r="AI838"/>
          <cell r="AJ838"/>
          <cell r="AK838"/>
          <cell r="AL838"/>
          <cell r="AM838"/>
          <cell r="AN838" t="str">
            <v>БП 5.1.1.8</v>
          </cell>
          <cell r="AO838"/>
          <cell r="AP838"/>
          <cell r="AQ838"/>
        </row>
        <row r="839">
          <cell r="A839"/>
          <cell r="B839">
            <v>6.11</v>
          </cell>
          <cell r="C839" t="str">
            <v>5.1.1.8</v>
          </cell>
          <cell r="D839" t="str">
            <v>Այլ</v>
          </cell>
          <cell r="E839"/>
          <cell r="F839"/>
          <cell r="G839"/>
          <cell r="H839" t="str">
            <v>պայմանական միավոր</v>
          </cell>
          <cell r="I839"/>
          <cell r="J839"/>
          <cell r="K839"/>
          <cell r="L839">
            <v>1</v>
          </cell>
          <cell r="M839">
            <v>9760</v>
          </cell>
          <cell r="N839">
            <v>9760000</v>
          </cell>
          <cell r="O839">
            <v>9760</v>
          </cell>
          <cell r="P839"/>
          <cell r="Q839"/>
          <cell r="R839"/>
          <cell r="S839"/>
          <cell r="T839"/>
          <cell r="U839"/>
          <cell r="V839"/>
          <cell r="W839"/>
          <cell r="X839"/>
          <cell r="Y839"/>
          <cell r="Z839"/>
          <cell r="AA839"/>
          <cell r="AB839"/>
          <cell r="AC839"/>
          <cell r="AD839"/>
          <cell r="AE839"/>
          <cell r="AF839"/>
          <cell r="AG839"/>
          <cell r="AH839"/>
          <cell r="AI839"/>
          <cell r="AJ839"/>
          <cell r="AK839"/>
          <cell r="AL839"/>
          <cell r="AM839"/>
          <cell r="AN839" t="str">
            <v>БП 5.1.1.8</v>
          </cell>
          <cell r="AO839"/>
          <cell r="AP839"/>
          <cell r="AQ839"/>
        </row>
        <row r="840">
          <cell r="A840"/>
          <cell r="B840">
            <v>7</v>
          </cell>
          <cell r="C840" t="str">
            <v>5.1.1.9</v>
          </cell>
          <cell r="D840" t="str">
            <v>Փոխհատուցումներ համաձայն ԷՄՕԿ-ի</v>
          </cell>
          <cell r="E840"/>
          <cell r="F840"/>
          <cell r="G840"/>
          <cell r="H840" t="str">
            <v>պայմանական միավոր</v>
          </cell>
          <cell r="I840" t="str">
            <v>усл ед.</v>
          </cell>
          <cell r="J840"/>
          <cell r="K840"/>
          <cell r="L840">
            <v>1</v>
          </cell>
          <cell r="M840">
            <v>750417</v>
          </cell>
          <cell r="N840">
            <v>750417000</v>
          </cell>
          <cell r="O840">
            <v>750417</v>
          </cell>
          <cell r="P840"/>
          <cell r="Q840"/>
          <cell r="R840"/>
          <cell r="S840"/>
          <cell r="T840"/>
          <cell r="U840"/>
          <cell r="V840"/>
          <cell r="W840"/>
          <cell r="X840"/>
          <cell r="Y840"/>
          <cell r="Z840"/>
          <cell r="AA840"/>
          <cell r="AB840"/>
          <cell r="AC840"/>
          <cell r="AD840"/>
          <cell r="AE840"/>
          <cell r="AF840">
            <v>750417</v>
          </cell>
          <cell r="AG840"/>
          <cell r="AH840"/>
          <cell r="AI840"/>
          <cell r="AJ840"/>
          <cell r="AK840"/>
          <cell r="AL840"/>
          <cell r="AM840"/>
          <cell r="AN840" t="str">
            <v>БП 5.1.1.9</v>
          </cell>
          <cell r="AO840"/>
          <cell r="AP840"/>
          <cell r="AQ840"/>
        </row>
        <row r="841">
          <cell r="B841">
            <v>8</v>
          </cell>
          <cell r="C841" t="str">
            <v>5.1.1.10</v>
          </cell>
          <cell r="D841" t="str">
            <v>Վարչական նշանակության ՀՄ նորոգում և սպասարկում</v>
          </cell>
          <cell r="E841"/>
          <cell r="F841"/>
          <cell r="G841"/>
          <cell r="H841" t="str">
            <v>պայմանական միավոր</v>
          </cell>
          <cell r="I841" t="str">
            <v>усл ед.</v>
          </cell>
          <cell r="J841"/>
          <cell r="K841"/>
          <cell r="L841">
            <v>0</v>
          </cell>
          <cell r="M841"/>
          <cell r="N841"/>
          <cell r="O841">
            <v>0</v>
          </cell>
          <cell r="P841"/>
          <cell r="Q841"/>
          <cell r="R841"/>
          <cell r="S841"/>
          <cell r="T841"/>
          <cell r="U841"/>
          <cell r="V841"/>
          <cell r="W841"/>
          <cell r="X841"/>
          <cell r="Y841"/>
          <cell r="Z841"/>
          <cell r="AA841"/>
          <cell r="AB841"/>
          <cell r="AC841"/>
          <cell r="AD841"/>
          <cell r="AE841"/>
          <cell r="AF841">
            <v>13383</v>
          </cell>
          <cell r="AG841"/>
          <cell r="AH841"/>
          <cell r="AI841"/>
          <cell r="AJ841"/>
          <cell r="AK841"/>
          <cell r="AL841"/>
          <cell r="AM841"/>
          <cell r="AN841" t="str">
            <v>БП 5.1.1.10</v>
          </cell>
          <cell r="AO841"/>
          <cell r="AP841"/>
          <cell r="AQ841"/>
        </row>
        <row r="842">
          <cell r="A842"/>
          <cell r="B842">
            <v>8.1</v>
          </cell>
          <cell r="C842" t="str">
            <v>5.1.1.10</v>
          </cell>
          <cell r="D842" t="str">
            <v>Օդորակիչների վերանորոգում և սպասարկում</v>
          </cell>
          <cell r="E842" t="str">
            <v>Ремонт и обслуживание кондиционеров</v>
          </cell>
          <cell r="F842"/>
          <cell r="G842"/>
          <cell r="H842" t="str">
            <v>պայմանական միավոր</v>
          </cell>
          <cell r="I842"/>
          <cell r="J842"/>
          <cell r="K842"/>
          <cell r="L842">
            <v>1</v>
          </cell>
          <cell r="M842">
            <v>5490</v>
          </cell>
          <cell r="N842">
            <v>5490000</v>
          </cell>
          <cell r="O842">
            <v>5490</v>
          </cell>
          <cell r="P842"/>
          <cell r="Q842"/>
          <cell r="R842"/>
          <cell r="S842"/>
          <cell r="T842"/>
          <cell r="U842"/>
          <cell r="V842"/>
          <cell r="W842"/>
          <cell r="X842"/>
          <cell r="Y842"/>
          <cell r="Z842"/>
          <cell r="AA842"/>
          <cell r="AB842"/>
          <cell r="AC842"/>
          <cell r="AD842"/>
          <cell r="AE842"/>
          <cell r="AF842"/>
          <cell r="AG842"/>
          <cell r="AH842"/>
          <cell r="AI842"/>
          <cell r="AJ842"/>
          <cell r="AK842"/>
          <cell r="AL842"/>
          <cell r="AM842"/>
          <cell r="AN842" t="str">
            <v>БП 5.1.1.10</v>
          </cell>
          <cell r="AO842"/>
          <cell r="AP842"/>
          <cell r="AQ842"/>
        </row>
        <row r="843">
          <cell r="A843"/>
          <cell r="B843">
            <v>8.1999999999999993</v>
          </cell>
          <cell r="C843" t="str">
            <v>5.1.1.10</v>
          </cell>
          <cell r="D843" t="str">
            <v>Կրակմարիչների վերալիցքավորում</v>
          </cell>
          <cell r="E843" t="str">
            <v>Перезарядка огнетушителей</v>
          </cell>
          <cell r="F843"/>
          <cell r="G843"/>
          <cell r="H843" t="str">
            <v>պայմանական միավոր</v>
          </cell>
          <cell r="I843"/>
          <cell r="J843"/>
          <cell r="K843"/>
          <cell r="L843">
            <v>1</v>
          </cell>
          <cell r="M843">
            <v>0</v>
          </cell>
          <cell r="N843">
            <v>0</v>
          </cell>
          <cell r="O843">
            <v>0</v>
          </cell>
          <cell r="P843"/>
          <cell r="Q843"/>
          <cell r="R843"/>
          <cell r="S843"/>
          <cell r="T843"/>
          <cell r="U843"/>
          <cell r="V843"/>
          <cell r="W843"/>
          <cell r="X843"/>
          <cell r="Y843"/>
          <cell r="Z843"/>
          <cell r="AA843"/>
          <cell r="AB843"/>
          <cell r="AC843"/>
          <cell r="AD843"/>
          <cell r="AE843"/>
          <cell r="AF843"/>
          <cell r="AG843"/>
          <cell r="AH843"/>
          <cell r="AI843"/>
          <cell r="AJ843"/>
          <cell r="AK843"/>
          <cell r="AL843"/>
          <cell r="AM843"/>
          <cell r="AN843" t="str">
            <v>БП 5.1.1.10</v>
          </cell>
          <cell r="AO843"/>
          <cell r="AP843"/>
          <cell r="AQ843"/>
        </row>
        <row r="844">
          <cell r="A844"/>
          <cell r="B844">
            <v>8.3000000000000007</v>
          </cell>
          <cell r="C844" t="str">
            <v>5.1.1.10</v>
          </cell>
          <cell r="D844" t="str">
            <v>Այլ</v>
          </cell>
          <cell r="E844"/>
          <cell r="F844"/>
          <cell r="G844"/>
          <cell r="H844" t="str">
            <v>պայմանական միավոր</v>
          </cell>
          <cell r="I844"/>
          <cell r="J844"/>
          <cell r="K844"/>
          <cell r="L844">
            <v>1</v>
          </cell>
          <cell r="M844">
            <v>7893</v>
          </cell>
          <cell r="N844">
            <v>7893000</v>
          </cell>
          <cell r="O844">
            <v>7893</v>
          </cell>
          <cell r="P844"/>
          <cell r="Q844"/>
          <cell r="R844"/>
          <cell r="S844"/>
          <cell r="T844"/>
          <cell r="U844"/>
          <cell r="V844"/>
          <cell r="W844"/>
          <cell r="X844"/>
          <cell r="Y844"/>
          <cell r="Z844"/>
          <cell r="AA844"/>
          <cell r="AB844"/>
          <cell r="AC844"/>
          <cell r="AD844"/>
          <cell r="AE844"/>
          <cell r="AF844"/>
          <cell r="AG844"/>
          <cell r="AH844"/>
          <cell r="AI844"/>
          <cell r="AJ844"/>
          <cell r="AK844"/>
          <cell r="AL844"/>
          <cell r="AM844"/>
          <cell r="AN844" t="str">
            <v>БП 5.1.1.10</v>
          </cell>
          <cell r="AO844"/>
          <cell r="AP844" t="str">
            <v>Այլ</v>
          </cell>
          <cell r="AQ844" t="str">
            <v xml:space="preserve"> </v>
          </cell>
        </row>
        <row r="845">
          <cell r="A845"/>
          <cell r="B845">
            <v>9</v>
          </cell>
          <cell r="C845" t="str">
            <v>5.2.1.1</v>
          </cell>
          <cell r="D845" t="str">
            <v>Խորհրդատվական</v>
          </cell>
          <cell r="E845"/>
          <cell r="F845"/>
          <cell r="G845"/>
          <cell r="H845" t="str">
            <v>պայմանական միավոր</v>
          </cell>
          <cell r="I845" t="str">
            <v>усл ед.</v>
          </cell>
          <cell r="J845"/>
          <cell r="K845"/>
          <cell r="L845">
            <v>0</v>
          </cell>
          <cell r="M845"/>
          <cell r="N845"/>
          <cell r="O845">
            <v>0</v>
          </cell>
          <cell r="P845"/>
          <cell r="Q845"/>
          <cell r="R845"/>
          <cell r="S845"/>
          <cell r="T845"/>
          <cell r="U845"/>
          <cell r="V845"/>
          <cell r="W845"/>
          <cell r="X845"/>
          <cell r="Y845"/>
          <cell r="Z845"/>
          <cell r="AA845"/>
          <cell r="AB845"/>
          <cell r="AC845"/>
          <cell r="AD845"/>
          <cell r="AE845"/>
          <cell r="AF845">
            <v>234011</v>
          </cell>
          <cell r="AG845"/>
          <cell r="AH845"/>
          <cell r="AI845"/>
          <cell r="AJ845"/>
          <cell r="AK845"/>
          <cell r="AL845"/>
          <cell r="AM845"/>
          <cell r="AN845" t="str">
            <v>БП 5.2.1.1</v>
          </cell>
          <cell r="AO845"/>
          <cell r="AP845"/>
          <cell r="AQ845" t="str">
            <v xml:space="preserve"> </v>
          </cell>
        </row>
        <row r="846">
          <cell r="A846"/>
          <cell r="B846">
            <v>9.1</v>
          </cell>
          <cell r="C846" t="str">
            <v>5.2.1.1</v>
          </cell>
          <cell r="D846" t="str">
            <v>Տեխնիկական կորուստների հաշվարկների համար անհրաժեշտ առաջնային տեղեկատվության ճշգրտում, հստակեցում և չափագրում//'35 կՎ բաշխման ցանցերում ժամային հաշվարկների իրականացման մոդելների, համակարգչ․ փաթեթների, հաշվարկային մեթոդիկայի, օ,4 կՎ բաշխման ցանցերում ԷՀԱՀ համակարգից տեղեկատվ․ հիման վրա սպառողների մոտ լարման արտանորմ․ շեղումների հաշվարկման համակարգչ․ փաթեթների մշակում</v>
          </cell>
          <cell r="E846" t="str">
            <v>Расчет, анализ и разработка предложений по уменьшению потерь электроэнергии в сетях 
(Уточнение, утверждение и обмер первичной инфрмации необхадимой для расчетов технических потерь электроэнергии ???)</v>
          </cell>
          <cell r="F846"/>
          <cell r="G846"/>
          <cell r="H846" t="str">
            <v>պայմանական միավոր</v>
          </cell>
          <cell r="I846"/>
          <cell r="J846"/>
          <cell r="K846"/>
          <cell r="L846">
            <v>1</v>
          </cell>
          <cell r="M846">
            <v>11250</v>
          </cell>
          <cell r="N846">
            <v>11250000</v>
          </cell>
          <cell r="O846">
            <v>11250</v>
          </cell>
          <cell r="P846"/>
          <cell r="Q846"/>
          <cell r="R846"/>
          <cell r="S846"/>
          <cell r="T846"/>
          <cell r="U846"/>
          <cell r="V846"/>
          <cell r="W846"/>
          <cell r="X846"/>
          <cell r="Y846"/>
          <cell r="Z846"/>
          <cell r="AA846"/>
          <cell r="AB846"/>
          <cell r="AC846"/>
          <cell r="AD846"/>
          <cell r="AE846"/>
          <cell r="AF846"/>
          <cell r="AG846"/>
          <cell r="AH846"/>
          <cell r="AI846"/>
          <cell r="AJ846"/>
          <cell r="AK846"/>
          <cell r="AL846"/>
          <cell r="AM846"/>
          <cell r="AN846" t="str">
            <v>БП 5.2.1.1</v>
          </cell>
          <cell r="AO846"/>
          <cell r="AP846" t="str">
            <v>«Էներգետիկայի գիտահետազոտական ինստիտուտ» ՓԲԸ</v>
          </cell>
          <cell r="AQ846" t="str">
            <v xml:space="preserve"> «Էներգետիկայի գիտահետազոտական ինստիտուտ» ՓԲԸ</v>
          </cell>
        </row>
        <row r="847">
          <cell r="A847"/>
          <cell r="B847">
            <v>9.1999999999999993</v>
          </cell>
          <cell r="C847" t="str">
            <v>5.2.1.1</v>
          </cell>
          <cell r="D847" t="str">
            <v xml:space="preserve">Ինտեգրված համակարգի մշակման և ներդրման ծառայություններ (ISO)//'110-0.4 կվ ցանցի կայուն և լարման ռեժիմների հաշվարկ և վերլուծ բաշխիչ ցանցերում ռեակտիվ հզորության կոմպենս միջոցառ մշակում և գործող արտադրող կայան աշխատ պայմանավ բաշխիչ ցանցերում ազդեցության գնահատման հաշվարկ իրականացում, </v>
          </cell>
          <cell r="E847"/>
          <cell r="F847"/>
          <cell r="G847"/>
          <cell r="H847" t="str">
            <v>պայմանական միավոր</v>
          </cell>
          <cell r="I847"/>
          <cell r="J847"/>
          <cell r="K847"/>
          <cell r="L847">
            <v>1</v>
          </cell>
          <cell r="M847">
            <v>41667</v>
          </cell>
          <cell r="N847">
            <v>41667000</v>
          </cell>
          <cell r="O847">
            <v>41667</v>
          </cell>
          <cell r="P847"/>
          <cell r="Q847"/>
          <cell r="R847"/>
          <cell r="S847"/>
          <cell r="T847"/>
          <cell r="U847"/>
          <cell r="V847"/>
          <cell r="W847"/>
          <cell r="X847"/>
          <cell r="Y847"/>
          <cell r="Z847"/>
          <cell r="AA847"/>
          <cell r="AB847"/>
          <cell r="AC847"/>
          <cell r="AD847"/>
          <cell r="AE847"/>
          <cell r="AF847"/>
          <cell r="AG847"/>
          <cell r="AH847"/>
          <cell r="AI847"/>
          <cell r="AJ847"/>
          <cell r="AK847"/>
          <cell r="AL847"/>
          <cell r="AM847"/>
          <cell r="AN847" t="str">
            <v>БП 5.2.1.1</v>
          </cell>
          <cell r="AO847"/>
          <cell r="AP847" t="str">
            <v>«Մենեջմենթ Միքս» ՍՊԸ</v>
          </cell>
          <cell r="AQ847" t="str">
            <v xml:space="preserve"> «Մենեջմենթ Միքս» ՍՊԸ</v>
          </cell>
        </row>
        <row r="848">
          <cell r="A848"/>
          <cell r="B848">
            <v>9.3000000000000007</v>
          </cell>
          <cell r="C848" t="str">
            <v>5.2.1.1</v>
          </cell>
          <cell r="D848" t="str">
            <v>ISO վերասերտիֆիկացման աուդիտի հետ կապված//'Ցանցային տեղամասերում լարման արտանորմատիվ շեղումների և ինքնավար արևային կայանների ազդեցության գնահատման և միջոցառումների մշակում</v>
          </cell>
          <cell r="E848"/>
          <cell r="F848"/>
          <cell r="G848"/>
          <cell r="H848" t="str">
            <v>պայմանական միավոր</v>
          </cell>
          <cell r="I848"/>
          <cell r="J848"/>
          <cell r="K848"/>
          <cell r="L848">
            <v>1</v>
          </cell>
          <cell r="M848">
            <v>20833</v>
          </cell>
          <cell r="N848">
            <v>20833000</v>
          </cell>
          <cell r="O848">
            <v>20833</v>
          </cell>
          <cell r="P848"/>
          <cell r="Q848"/>
          <cell r="R848"/>
          <cell r="S848"/>
          <cell r="T848"/>
          <cell r="U848"/>
          <cell r="V848"/>
          <cell r="W848"/>
          <cell r="X848"/>
          <cell r="Y848"/>
          <cell r="Z848"/>
          <cell r="AA848"/>
          <cell r="AB848"/>
          <cell r="AC848"/>
          <cell r="AD848"/>
          <cell r="AE848"/>
          <cell r="AF848"/>
          <cell r="AG848"/>
          <cell r="AH848"/>
          <cell r="AI848"/>
          <cell r="AJ848"/>
          <cell r="AK848"/>
          <cell r="AL848"/>
          <cell r="AM848"/>
          <cell r="AN848" t="str">
            <v>БП 5.2.1.1</v>
          </cell>
          <cell r="AO848"/>
          <cell r="AP848" t="str">
            <v>Պռո Գրուպ ՍԱՌԼ</v>
          </cell>
          <cell r="AQ848" t="str">
            <v xml:space="preserve"> Պռո Գրուպ ՍԱՌԼ</v>
          </cell>
        </row>
        <row r="849">
          <cell r="A849"/>
          <cell r="B849">
            <v>9.4</v>
          </cell>
          <cell r="C849" t="str">
            <v>5.2.1.1</v>
          </cell>
          <cell r="D849" t="str">
            <v>Հարկային խորհրդատվություն</v>
          </cell>
          <cell r="E849"/>
          <cell r="F849"/>
          <cell r="G849"/>
          <cell r="H849" t="str">
            <v>պայմանական միավոր</v>
          </cell>
          <cell r="I849"/>
          <cell r="J849"/>
          <cell r="K849"/>
          <cell r="L849">
            <v>1</v>
          </cell>
          <cell r="M849">
            <v>54000</v>
          </cell>
          <cell r="N849">
            <v>54000000</v>
          </cell>
          <cell r="O849">
            <v>54000</v>
          </cell>
          <cell r="P849"/>
          <cell r="Q849"/>
          <cell r="R849"/>
          <cell r="S849"/>
          <cell r="T849"/>
          <cell r="U849"/>
          <cell r="V849"/>
          <cell r="W849"/>
          <cell r="X849"/>
          <cell r="Y849"/>
          <cell r="Z849"/>
          <cell r="AA849"/>
          <cell r="AB849"/>
          <cell r="AC849"/>
          <cell r="AD849"/>
          <cell r="AE849"/>
          <cell r="AF849"/>
          <cell r="AG849"/>
          <cell r="AH849"/>
          <cell r="AI849"/>
          <cell r="AJ849"/>
          <cell r="AK849"/>
          <cell r="AL849"/>
          <cell r="AM849"/>
          <cell r="AN849" t="str">
            <v>БП 5.2.1.1</v>
          </cell>
          <cell r="AO849"/>
          <cell r="AP849" t="str">
            <v>«Փի-Էյջ-Փի Փարթնըրզ» ՓԲԸ</v>
          </cell>
          <cell r="AQ849" t="str">
            <v xml:space="preserve"> «Փի-Էյջ-Փի Փարթնըրզ» ՓԲԸ</v>
          </cell>
        </row>
        <row r="850">
          <cell r="A850"/>
          <cell r="B850">
            <v>9.5</v>
          </cell>
          <cell r="C850" t="str">
            <v>5.2.1.1</v>
          </cell>
          <cell r="D850" t="str">
            <v>Այլ</v>
          </cell>
          <cell r="E850"/>
          <cell r="F850"/>
          <cell r="G850"/>
          <cell r="H850" t="str">
            <v>պայմանական միավոր</v>
          </cell>
          <cell r="I850"/>
          <cell r="J850"/>
          <cell r="K850"/>
          <cell r="L850">
            <v>1</v>
          </cell>
          <cell r="M850">
            <v>106261</v>
          </cell>
          <cell r="N850">
            <v>106261000</v>
          </cell>
          <cell r="O850">
            <v>106261</v>
          </cell>
          <cell r="P850"/>
          <cell r="Q850"/>
          <cell r="R850"/>
          <cell r="S850"/>
          <cell r="T850"/>
          <cell r="U850"/>
          <cell r="V850"/>
          <cell r="W850"/>
          <cell r="X850"/>
          <cell r="Y850"/>
          <cell r="Z850"/>
          <cell r="AA850"/>
          <cell r="AB850"/>
          <cell r="AC850"/>
          <cell r="AD850"/>
          <cell r="AE850"/>
          <cell r="AF850"/>
          <cell r="AG850"/>
          <cell r="AH850"/>
          <cell r="AI850"/>
          <cell r="AJ850"/>
          <cell r="AK850"/>
          <cell r="AL850"/>
          <cell r="AM850"/>
          <cell r="AN850" t="str">
            <v>БП 5.2.1.1</v>
          </cell>
          <cell r="AO850"/>
          <cell r="AP850" t="str">
            <v>Moody's Investors Service Limited Branch
«Մենեջմենթ Միքս» ՍՊԸ
«ՓրայսուոթերհաուսԿուպերս» ՍՊԸ</v>
          </cell>
          <cell r="AQ850" t="str">
            <v xml:space="preserve"> Moody's Investors Service Limited Branch
«Մենեջմենթ Միքս» ՍՊԸ
«ՓրայսուոթերհաուսԿուպերս» ՍՊԸ</v>
          </cell>
        </row>
        <row r="851">
          <cell r="A851"/>
          <cell r="B851">
            <v>10</v>
          </cell>
          <cell r="C851" t="str">
            <v>5.2.1.2</v>
          </cell>
          <cell r="D851" t="str">
            <v>Ֆինանսական աուդիտ (Աուդիտորական)</v>
          </cell>
          <cell r="E851"/>
          <cell r="F851"/>
          <cell r="G851"/>
          <cell r="H851" t="str">
            <v>պայմանական միավոր</v>
          </cell>
          <cell r="I851" t="str">
            <v>усл ед.</v>
          </cell>
          <cell r="J851"/>
          <cell r="K851"/>
          <cell r="L851">
            <v>1</v>
          </cell>
          <cell r="M851">
            <v>60000</v>
          </cell>
          <cell r="N851">
            <v>60000000</v>
          </cell>
          <cell r="O851">
            <v>60000</v>
          </cell>
          <cell r="P851"/>
          <cell r="Q851"/>
          <cell r="R851"/>
          <cell r="S851"/>
          <cell r="T851"/>
          <cell r="U851"/>
          <cell r="V851"/>
          <cell r="W851"/>
          <cell r="X851"/>
          <cell r="Y851"/>
          <cell r="Z851"/>
          <cell r="AA851"/>
          <cell r="AB851"/>
          <cell r="AC851"/>
          <cell r="AD851"/>
          <cell r="AE851"/>
          <cell r="AF851">
            <v>60000</v>
          </cell>
          <cell r="AG851"/>
          <cell r="AH851"/>
          <cell r="AI851"/>
          <cell r="AJ851"/>
          <cell r="AK851"/>
          <cell r="AL851"/>
          <cell r="AM851"/>
          <cell r="AN851" t="str">
            <v>БП 5.2.1.2</v>
          </cell>
          <cell r="AO851"/>
          <cell r="AP851"/>
          <cell r="AQ851" t="str">
            <v xml:space="preserve"> </v>
          </cell>
        </row>
        <row r="852">
          <cell r="A852"/>
          <cell r="B852">
            <v>11</v>
          </cell>
          <cell r="C852" t="str">
            <v>5.2.1.3</v>
          </cell>
          <cell r="D852" t="str">
            <v>Կադրերի վերապատրաստում</v>
          </cell>
          <cell r="E852" t="str">
            <v>Переподготовка кадров</v>
          </cell>
          <cell r="F852"/>
          <cell r="G852"/>
          <cell r="H852" t="str">
            <v>պայմանական միավոր</v>
          </cell>
          <cell r="I852" t="str">
            <v>усл ед.</v>
          </cell>
          <cell r="J852"/>
          <cell r="K852"/>
          <cell r="L852">
            <v>1</v>
          </cell>
          <cell r="M852">
            <v>7229</v>
          </cell>
          <cell r="N852">
            <v>7229000</v>
          </cell>
          <cell r="O852">
            <v>7229</v>
          </cell>
          <cell r="P852"/>
          <cell r="Q852"/>
          <cell r="R852"/>
          <cell r="S852"/>
          <cell r="T852"/>
          <cell r="U852"/>
          <cell r="V852"/>
          <cell r="W852"/>
          <cell r="X852"/>
          <cell r="Y852"/>
          <cell r="Z852"/>
          <cell r="AA852"/>
          <cell r="AB852"/>
          <cell r="AC852"/>
          <cell r="AD852"/>
          <cell r="AE852"/>
          <cell r="AF852">
            <v>7229</v>
          </cell>
          <cell r="AG852"/>
          <cell r="AH852"/>
          <cell r="AI852"/>
          <cell r="AJ852"/>
          <cell r="AK852"/>
          <cell r="AL852"/>
          <cell r="AM852"/>
          <cell r="AN852" t="str">
            <v>БП 5.2.1.3</v>
          </cell>
          <cell r="AO852"/>
          <cell r="AP852"/>
          <cell r="AQ852" t="str">
            <v xml:space="preserve"> </v>
          </cell>
        </row>
        <row r="853">
          <cell r="A853"/>
          <cell r="B853">
            <v>12</v>
          </cell>
          <cell r="C853" t="str">
            <v>5.2.2</v>
          </cell>
          <cell r="D853" t="str">
            <v>Գովազդ և մարքեթինգ</v>
          </cell>
          <cell r="E853"/>
          <cell r="F853"/>
          <cell r="G853"/>
          <cell r="H853" t="str">
            <v>պայմանական միավոր</v>
          </cell>
          <cell r="I853" t="str">
            <v>усл ед.</v>
          </cell>
          <cell r="J853"/>
          <cell r="K853"/>
          <cell r="L853">
            <v>1</v>
          </cell>
          <cell r="M853">
            <v>145359</v>
          </cell>
          <cell r="N853">
            <v>145359000</v>
          </cell>
          <cell r="O853">
            <v>145359</v>
          </cell>
          <cell r="P853"/>
          <cell r="Q853"/>
          <cell r="R853"/>
          <cell r="S853"/>
          <cell r="T853"/>
          <cell r="U853"/>
          <cell r="V853"/>
          <cell r="W853"/>
          <cell r="X853"/>
          <cell r="Y853"/>
          <cell r="Z853"/>
          <cell r="AA853"/>
          <cell r="AB853"/>
          <cell r="AC853"/>
          <cell r="AD853"/>
          <cell r="AE853"/>
          <cell r="AF853">
            <v>145359</v>
          </cell>
          <cell r="AG853"/>
          <cell r="AH853"/>
          <cell r="AI853"/>
          <cell r="AJ853"/>
          <cell r="AK853"/>
          <cell r="AL853"/>
          <cell r="AM853"/>
          <cell r="AN853" t="str">
            <v>БП 5.2.2</v>
          </cell>
          <cell r="AO853"/>
          <cell r="AQ853" t="str">
            <v xml:space="preserve"> </v>
          </cell>
        </row>
        <row r="854">
          <cell r="A854"/>
          <cell r="B854">
            <v>13</v>
          </cell>
          <cell r="C854" t="str">
            <v>5.2.3</v>
          </cell>
          <cell r="D854" t="str">
            <v>Իրավաբանական</v>
          </cell>
          <cell r="E854"/>
          <cell r="F854"/>
          <cell r="G854"/>
          <cell r="H854" t="str">
            <v>պայմանական միավոր</v>
          </cell>
          <cell r="I854" t="str">
            <v>усл ед.</v>
          </cell>
          <cell r="J854"/>
          <cell r="K854"/>
          <cell r="L854">
            <v>1</v>
          </cell>
          <cell r="M854">
            <v>110300</v>
          </cell>
          <cell r="N854">
            <v>110300000</v>
          </cell>
          <cell r="O854">
            <v>110300</v>
          </cell>
          <cell r="P854"/>
          <cell r="Q854"/>
          <cell r="R854"/>
          <cell r="S854"/>
          <cell r="T854"/>
          <cell r="U854"/>
          <cell r="V854"/>
          <cell r="W854"/>
          <cell r="X854"/>
          <cell r="Y854"/>
          <cell r="Z854"/>
          <cell r="AA854"/>
          <cell r="AB854"/>
          <cell r="AC854"/>
          <cell r="AD854"/>
          <cell r="AE854"/>
          <cell r="AF854">
            <v>110300</v>
          </cell>
          <cell r="AG854"/>
          <cell r="AH854"/>
          <cell r="AI854"/>
          <cell r="AJ854"/>
          <cell r="AK854"/>
          <cell r="AL854"/>
          <cell r="AM854"/>
          <cell r="AN854" t="str">
            <v>БП 5.2.3</v>
          </cell>
          <cell r="AO854"/>
          <cell r="AP854"/>
          <cell r="AQ854" t="str">
            <v xml:space="preserve"> </v>
          </cell>
        </row>
        <row r="855">
          <cell r="A855"/>
          <cell r="B855">
            <v>14</v>
          </cell>
          <cell r="C855" t="str">
            <v>5.2.4</v>
          </cell>
          <cell r="D855" t="str">
            <v>Ապահովագրական</v>
          </cell>
          <cell r="E855"/>
          <cell r="F855"/>
          <cell r="G855"/>
          <cell r="H855" t="str">
            <v>պայմանական միավոր</v>
          </cell>
          <cell r="I855" t="str">
            <v>усл ед.</v>
          </cell>
          <cell r="J855"/>
          <cell r="K855"/>
          <cell r="L855">
            <v>1</v>
          </cell>
          <cell r="M855">
            <v>75855</v>
          </cell>
          <cell r="N855">
            <v>75855000</v>
          </cell>
          <cell r="O855">
            <v>75855</v>
          </cell>
          <cell r="P855"/>
          <cell r="Q855"/>
          <cell r="R855"/>
          <cell r="S855"/>
          <cell r="T855"/>
          <cell r="U855"/>
          <cell r="V855"/>
          <cell r="W855"/>
          <cell r="X855"/>
          <cell r="Y855"/>
          <cell r="Z855"/>
          <cell r="AA855"/>
          <cell r="AB855"/>
          <cell r="AC855"/>
          <cell r="AD855"/>
          <cell r="AE855"/>
          <cell r="AF855">
            <v>75855</v>
          </cell>
          <cell r="AG855"/>
          <cell r="AH855"/>
          <cell r="AI855"/>
          <cell r="AJ855"/>
          <cell r="AK855"/>
          <cell r="AL855"/>
          <cell r="AM855"/>
          <cell r="AN855" t="str">
            <v>БП 5.2.4</v>
          </cell>
          <cell r="AO855"/>
          <cell r="AP855"/>
          <cell r="AQ855" t="str">
            <v xml:space="preserve"> </v>
          </cell>
        </row>
        <row r="856">
          <cell r="A856"/>
          <cell r="B856">
            <v>15</v>
          </cell>
          <cell r="C856" t="str">
            <v>5.2.5</v>
          </cell>
          <cell r="D856" t="str">
            <v>Տարածքի վարձակալություն</v>
          </cell>
          <cell r="E856"/>
          <cell r="F856"/>
          <cell r="G856"/>
          <cell r="H856" t="str">
            <v>պայմանական միավոր</v>
          </cell>
          <cell r="I856" t="str">
            <v>усл ед.</v>
          </cell>
          <cell r="J856"/>
          <cell r="K856"/>
          <cell r="L856">
            <v>1</v>
          </cell>
          <cell r="M856">
            <v>724317</v>
          </cell>
          <cell r="N856">
            <v>724317000</v>
          </cell>
          <cell r="O856">
            <v>724317</v>
          </cell>
          <cell r="P856"/>
          <cell r="Q856"/>
          <cell r="R856"/>
          <cell r="S856"/>
          <cell r="T856"/>
          <cell r="U856"/>
          <cell r="V856"/>
          <cell r="W856"/>
          <cell r="X856"/>
          <cell r="Y856"/>
          <cell r="Z856"/>
          <cell r="AA856"/>
          <cell r="AB856"/>
          <cell r="AC856"/>
          <cell r="AD856"/>
          <cell r="AE856"/>
          <cell r="AF856">
            <v>724317</v>
          </cell>
          <cell r="AG856"/>
          <cell r="AH856"/>
          <cell r="AI856"/>
          <cell r="AJ856"/>
          <cell r="AK856"/>
          <cell r="AL856"/>
          <cell r="AM856"/>
          <cell r="AN856" t="str">
            <v>БП 5.2.5</v>
          </cell>
          <cell r="AO856"/>
          <cell r="AP856"/>
          <cell r="AQ856" t="str">
            <v xml:space="preserve"> </v>
          </cell>
        </row>
        <row r="857">
          <cell r="A857"/>
          <cell r="B857">
            <v>16</v>
          </cell>
          <cell r="C857" t="str">
            <v>5.2.6</v>
          </cell>
          <cell r="D857" t="str">
            <v>Կոմունալ</v>
          </cell>
          <cell r="E857"/>
          <cell r="F857"/>
          <cell r="G857"/>
          <cell r="H857" t="str">
            <v>պայմանական միավոր</v>
          </cell>
          <cell r="I857" t="str">
            <v>усл ед.</v>
          </cell>
          <cell r="J857"/>
          <cell r="K857"/>
          <cell r="L857">
            <v>1</v>
          </cell>
          <cell r="M857">
            <v>243820</v>
          </cell>
          <cell r="N857">
            <v>243820000</v>
          </cell>
          <cell r="O857">
            <v>243820</v>
          </cell>
          <cell r="P857"/>
          <cell r="Q857"/>
          <cell r="R857"/>
          <cell r="S857"/>
          <cell r="T857"/>
          <cell r="U857"/>
          <cell r="V857"/>
          <cell r="W857"/>
          <cell r="X857"/>
          <cell r="Y857"/>
          <cell r="Z857"/>
          <cell r="AA857"/>
          <cell r="AB857"/>
          <cell r="AC857"/>
          <cell r="AD857"/>
          <cell r="AE857"/>
          <cell r="AF857">
            <v>243820</v>
          </cell>
          <cell r="AG857"/>
          <cell r="AH857"/>
          <cell r="AI857"/>
          <cell r="AJ857"/>
          <cell r="AK857"/>
          <cell r="AL857"/>
          <cell r="AM857"/>
          <cell r="AN857" t="str">
            <v>БП 5.2.6</v>
          </cell>
          <cell r="AO857"/>
          <cell r="AP857"/>
          <cell r="AQ857" t="str">
            <v xml:space="preserve"> </v>
          </cell>
        </row>
        <row r="858">
          <cell r="A858"/>
          <cell r="B858">
            <v>17</v>
          </cell>
          <cell r="C858" t="str">
            <v>5.2.9</v>
          </cell>
          <cell r="D858" t="str">
            <v>Ծրագրային ապահովում</v>
          </cell>
          <cell r="E858"/>
          <cell r="F858"/>
          <cell r="G858"/>
          <cell r="H858" t="str">
            <v>պայմանական միավոր</v>
          </cell>
          <cell r="I858" t="str">
            <v>усл ед.</v>
          </cell>
          <cell r="J858"/>
          <cell r="K858"/>
          <cell r="L858">
            <v>1</v>
          </cell>
          <cell r="M858">
            <v>42001</v>
          </cell>
          <cell r="N858">
            <v>42001000</v>
          </cell>
          <cell r="O858">
            <v>42001</v>
          </cell>
          <cell r="P858"/>
          <cell r="Q858"/>
          <cell r="R858"/>
          <cell r="S858"/>
          <cell r="T858"/>
          <cell r="U858"/>
          <cell r="V858"/>
          <cell r="W858"/>
          <cell r="X858"/>
          <cell r="Y858"/>
          <cell r="Z858"/>
          <cell r="AA858"/>
          <cell r="AB858"/>
          <cell r="AC858"/>
          <cell r="AD858"/>
          <cell r="AE858"/>
          <cell r="AF858">
            <v>42001</v>
          </cell>
          <cell r="AG858"/>
          <cell r="AH858"/>
          <cell r="AI858"/>
          <cell r="AJ858"/>
          <cell r="AK858"/>
          <cell r="AL858"/>
          <cell r="AM858"/>
          <cell r="AN858" t="str">
            <v>БП 5.2.9</v>
          </cell>
          <cell r="AO858"/>
          <cell r="AP858"/>
          <cell r="AQ858" t="str">
            <v xml:space="preserve"> </v>
          </cell>
        </row>
        <row r="859">
          <cell r="A859"/>
          <cell r="B859">
            <v>18</v>
          </cell>
          <cell r="C859" t="str">
            <v>5.2.12</v>
          </cell>
          <cell r="D859" t="str">
            <v>Այլ ծախսեր</v>
          </cell>
          <cell r="E859"/>
          <cell r="F859"/>
          <cell r="G859"/>
          <cell r="H859" t="str">
            <v>պայմանական միավոր</v>
          </cell>
          <cell r="I859" t="str">
            <v>усл ед.</v>
          </cell>
          <cell r="J859"/>
          <cell r="K859"/>
          <cell r="L859">
            <v>1</v>
          </cell>
          <cell r="M859"/>
          <cell r="N859"/>
          <cell r="O859">
            <v>0</v>
          </cell>
          <cell r="P859"/>
          <cell r="Q859"/>
          <cell r="R859"/>
          <cell r="S859"/>
          <cell r="T859"/>
          <cell r="U859"/>
          <cell r="V859"/>
          <cell r="W859"/>
          <cell r="X859"/>
          <cell r="Y859"/>
          <cell r="Z859"/>
          <cell r="AA859"/>
          <cell r="AB859"/>
          <cell r="AC859"/>
          <cell r="AD859"/>
          <cell r="AE859"/>
          <cell r="AF859">
            <v>100374</v>
          </cell>
          <cell r="AG859"/>
          <cell r="AH859"/>
          <cell r="AI859"/>
          <cell r="AJ859"/>
          <cell r="AK859"/>
          <cell r="AL859"/>
          <cell r="AM859"/>
          <cell r="AN859" t="str">
            <v>БП 5.2.12</v>
          </cell>
          <cell r="AO859"/>
          <cell r="AP859"/>
          <cell r="AQ859" t="str">
            <v xml:space="preserve"> </v>
          </cell>
        </row>
        <row r="860">
          <cell r="A860"/>
          <cell r="B860">
            <v>18.100000000000001</v>
          </cell>
          <cell r="C860" t="str">
            <v>5.2.12</v>
          </cell>
          <cell r="D860" t="str">
            <v>Արխիվացման ծառայությունների մատուցում</v>
          </cell>
          <cell r="E860"/>
          <cell r="F860"/>
          <cell r="G860"/>
          <cell r="H860" t="str">
            <v>պայմանական միավոր</v>
          </cell>
          <cell r="I860"/>
          <cell r="J860"/>
          <cell r="K860"/>
          <cell r="L860">
            <v>1</v>
          </cell>
          <cell r="M860">
            <v>2000</v>
          </cell>
          <cell r="N860">
            <v>2000000</v>
          </cell>
          <cell r="O860">
            <v>2000</v>
          </cell>
          <cell r="P860"/>
          <cell r="Q860"/>
          <cell r="R860"/>
          <cell r="S860"/>
          <cell r="T860"/>
          <cell r="U860"/>
          <cell r="V860"/>
          <cell r="W860"/>
          <cell r="X860"/>
          <cell r="Y860"/>
          <cell r="Z860"/>
          <cell r="AA860"/>
          <cell r="AB860"/>
          <cell r="AC860"/>
          <cell r="AD860"/>
          <cell r="AE860"/>
          <cell r="AF860"/>
          <cell r="AG860"/>
          <cell r="AH860"/>
          <cell r="AI860"/>
          <cell r="AJ860"/>
          <cell r="AK860"/>
          <cell r="AL860"/>
          <cell r="AM860"/>
          <cell r="AN860" t="str">
            <v>БП 5.2.12</v>
          </cell>
          <cell r="AO860"/>
          <cell r="AQ860" t="str">
            <v xml:space="preserve"> </v>
          </cell>
        </row>
        <row r="861">
          <cell r="A861"/>
          <cell r="B861">
            <v>18.2</v>
          </cell>
          <cell r="C861" t="str">
            <v>5.2.12</v>
          </cell>
          <cell r="D861" t="str">
            <v>Թարգմանչական ծառայություններ</v>
          </cell>
          <cell r="E861" t="str">
            <v>Перевдческие услуги</v>
          </cell>
          <cell r="F861"/>
          <cell r="G861"/>
          <cell r="H861" t="str">
            <v>պայմանական միավոր</v>
          </cell>
          <cell r="I861"/>
          <cell r="J861"/>
          <cell r="K861"/>
          <cell r="L861">
            <v>1</v>
          </cell>
          <cell r="M861">
            <v>18960</v>
          </cell>
          <cell r="N861">
            <v>18960000</v>
          </cell>
          <cell r="O861">
            <v>18960</v>
          </cell>
          <cell r="P861"/>
          <cell r="Q861"/>
          <cell r="R861"/>
          <cell r="S861"/>
          <cell r="T861"/>
          <cell r="U861"/>
          <cell r="V861"/>
          <cell r="W861"/>
          <cell r="X861"/>
          <cell r="Y861"/>
          <cell r="Z861"/>
          <cell r="AA861"/>
          <cell r="AB861"/>
          <cell r="AC861"/>
          <cell r="AD861"/>
          <cell r="AE861"/>
          <cell r="AF861"/>
          <cell r="AG861"/>
          <cell r="AH861"/>
          <cell r="AI861"/>
          <cell r="AJ861"/>
          <cell r="AK861"/>
          <cell r="AL861"/>
          <cell r="AM861"/>
          <cell r="AN861" t="str">
            <v>БП 5.2.12</v>
          </cell>
          <cell r="AO861"/>
          <cell r="AP861"/>
          <cell r="AQ861" t="str">
            <v xml:space="preserve"> </v>
          </cell>
        </row>
        <row r="862">
          <cell r="A862"/>
          <cell r="B862">
            <v>18.3</v>
          </cell>
          <cell r="C862" t="str">
            <v>5.2.12</v>
          </cell>
          <cell r="D862" t="str">
            <v>Թերթերի և ամսագրերի բաժանորդագրում</v>
          </cell>
          <cell r="E862" t="str">
            <v>Перевдческие услуги</v>
          </cell>
          <cell r="F862"/>
          <cell r="G862"/>
          <cell r="H862" t="str">
            <v>պայմանական միավոր</v>
          </cell>
          <cell r="I862"/>
          <cell r="J862"/>
          <cell r="K862"/>
          <cell r="L862">
            <v>1</v>
          </cell>
          <cell r="M862">
            <v>1270</v>
          </cell>
          <cell r="N862">
            <v>1270000</v>
          </cell>
          <cell r="O862">
            <v>1270</v>
          </cell>
          <cell r="P862"/>
          <cell r="Q862"/>
          <cell r="R862"/>
          <cell r="S862"/>
          <cell r="T862"/>
          <cell r="U862"/>
          <cell r="V862"/>
          <cell r="W862"/>
          <cell r="X862"/>
          <cell r="Y862"/>
          <cell r="Z862"/>
          <cell r="AA862"/>
          <cell r="AB862"/>
          <cell r="AC862"/>
          <cell r="AD862"/>
          <cell r="AE862"/>
          <cell r="AF862"/>
          <cell r="AG862"/>
          <cell r="AH862"/>
          <cell r="AI862"/>
          <cell r="AJ862"/>
          <cell r="AK862"/>
          <cell r="AL862"/>
          <cell r="AM862"/>
          <cell r="AN862" t="str">
            <v>БП 5.2.12</v>
          </cell>
          <cell r="AO862"/>
          <cell r="AP862"/>
          <cell r="AQ862" t="str">
            <v xml:space="preserve"> </v>
          </cell>
        </row>
        <row r="863">
          <cell r="A863"/>
          <cell r="B863">
            <v>18.399999999999999</v>
          </cell>
          <cell r="C863" t="str">
            <v>5.2.12</v>
          </cell>
          <cell r="D863" t="str">
            <v>Վարչական նշանակության այլ ծառայություններ և ծախսեր</v>
          </cell>
          <cell r="E863"/>
          <cell r="F863"/>
          <cell r="G863"/>
          <cell r="H863" t="str">
            <v>պայմանական միավոր</v>
          </cell>
          <cell r="I863"/>
          <cell r="J863"/>
          <cell r="K863"/>
          <cell r="L863">
            <v>1</v>
          </cell>
          <cell r="M863">
            <v>40752</v>
          </cell>
          <cell r="N863">
            <v>40752000</v>
          </cell>
          <cell r="O863">
            <v>40752</v>
          </cell>
          <cell r="P863"/>
          <cell r="Q863"/>
          <cell r="R863"/>
          <cell r="S863"/>
          <cell r="T863"/>
          <cell r="U863"/>
          <cell r="V863"/>
          <cell r="W863"/>
          <cell r="X863"/>
          <cell r="Y863"/>
          <cell r="Z863"/>
          <cell r="AA863"/>
          <cell r="AB863"/>
          <cell r="AC863"/>
          <cell r="AD863"/>
          <cell r="AE863"/>
          <cell r="AF863"/>
          <cell r="AG863"/>
          <cell r="AH863"/>
          <cell r="AI863"/>
          <cell r="AJ863"/>
          <cell r="AK863"/>
          <cell r="AL863"/>
          <cell r="AM863"/>
          <cell r="AN863" t="str">
            <v>БП 5.2.12</v>
          </cell>
          <cell r="AO863"/>
          <cell r="AP863"/>
          <cell r="AQ863" t="str">
            <v xml:space="preserve"> </v>
          </cell>
        </row>
        <row r="864">
          <cell r="A864"/>
          <cell r="B864">
            <v>18.5</v>
          </cell>
          <cell r="C864" t="str">
            <v>5.2.12</v>
          </cell>
          <cell r="D864" t="str">
            <v>Չափագրման աշխատանքներ,հատակագծի նախապատրաստում</v>
          </cell>
          <cell r="E864"/>
          <cell r="F864"/>
          <cell r="G864"/>
          <cell r="H864" t="str">
            <v>պայմանական միավոր</v>
          </cell>
          <cell r="I864"/>
          <cell r="J864"/>
          <cell r="K864"/>
          <cell r="L864">
            <v>1</v>
          </cell>
          <cell r="M864">
            <v>11447</v>
          </cell>
          <cell r="N864">
            <v>11447000</v>
          </cell>
          <cell r="O864">
            <v>11447</v>
          </cell>
          <cell r="P864"/>
          <cell r="Q864"/>
          <cell r="R864"/>
          <cell r="S864"/>
          <cell r="T864"/>
          <cell r="U864"/>
          <cell r="V864"/>
          <cell r="W864"/>
          <cell r="X864"/>
          <cell r="Y864"/>
          <cell r="Z864"/>
          <cell r="AA864"/>
          <cell r="AB864"/>
          <cell r="AC864"/>
          <cell r="AD864"/>
          <cell r="AE864"/>
          <cell r="AF864"/>
          <cell r="AG864"/>
          <cell r="AH864"/>
          <cell r="AI864"/>
          <cell r="AJ864"/>
          <cell r="AK864"/>
          <cell r="AL864"/>
          <cell r="AM864"/>
          <cell r="AN864" t="str">
            <v>БП 5.2.12</v>
          </cell>
          <cell r="AO864"/>
          <cell r="AP864"/>
          <cell r="AQ864" t="str">
            <v xml:space="preserve"> </v>
          </cell>
        </row>
        <row r="865">
          <cell r="A865"/>
          <cell r="B865">
            <v>18.600000000000001</v>
          </cell>
          <cell r="C865" t="str">
            <v>5.2.12</v>
          </cell>
          <cell r="D865" t="str">
            <v>Գիրք կազմելու ծախսեր</v>
          </cell>
          <cell r="E865"/>
          <cell r="F865"/>
          <cell r="G865"/>
          <cell r="H865" t="str">
            <v>պայմանական միավոր</v>
          </cell>
          <cell r="I865"/>
          <cell r="J865"/>
          <cell r="K865"/>
          <cell r="L865">
            <v>1</v>
          </cell>
          <cell r="M865">
            <v>12980</v>
          </cell>
          <cell r="N865">
            <v>12980000</v>
          </cell>
          <cell r="O865">
            <v>12980</v>
          </cell>
          <cell r="P865"/>
          <cell r="Q865"/>
          <cell r="R865"/>
          <cell r="S865"/>
          <cell r="T865"/>
          <cell r="U865"/>
          <cell r="V865"/>
          <cell r="W865"/>
          <cell r="X865"/>
          <cell r="Y865"/>
          <cell r="Z865"/>
          <cell r="AA865"/>
          <cell r="AB865"/>
          <cell r="AC865"/>
          <cell r="AD865"/>
          <cell r="AE865"/>
          <cell r="AF865"/>
          <cell r="AG865"/>
          <cell r="AH865"/>
          <cell r="AI865"/>
          <cell r="AJ865"/>
          <cell r="AK865"/>
          <cell r="AL865"/>
          <cell r="AM865"/>
          <cell r="AN865" t="str">
            <v>БП 5.2.12</v>
          </cell>
          <cell r="AO865"/>
          <cell r="AP865"/>
          <cell r="AQ865" t="str">
            <v xml:space="preserve"> </v>
          </cell>
        </row>
        <row r="866">
          <cell r="A866"/>
          <cell r="B866">
            <v>18.7</v>
          </cell>
          <cell r="C866" t="str">
            <v>5.2.12</v>
          </cell>
          <cell r="D866" t="str">
            <v>Աշխատակիցների սննդի կազմակերպման ծախսեր</v>
          </cell>
          <cell r="E866"/>
          <cell r="F866"/>
          <cell r="G866"/>
          <cell r="H866" t="str">
            <v>պայմանական միավոր</v>
          </cell>
          <cell r="I866"/>
          <cell r="J866"/>
          <cell r="K866"/>
          <cell r="L866">
            <v>1</v>
          </cell>
          <cell r="M866">
            <v>12000</v>
          </cell>
          <cell r="N866">
            <v>12000000</v>
          </cell>
          <cell r="O866">
            <v>12000</v>
          </cell>
          <cell r="P866"/>
          <cell r="Q866"/>
          <cell r="R866"/>
          <cell r="S866"/>
          <cell r="T866"/>
          <cell r="U866"/>
          <cell r="V866"/>
          <cell r="W866"/>
          <cell r="X866"/>
          <cell r="Y866"/>
          <cell r="Z866"/>
          <cell r="AA866"/>
          <cell r="AB866"/>
          <cell r="AC866"/>
          <cell r="AD866"/>
          <cell r="AE866"/>
          <cell r="AF866"/>
          <cell r="AG866"/>
          <cell r="AH866"/>
          <cell r="AI866"/>
          <cell r="AJ866"/>
          <cell r="AK866"/>
          <cell r="AL866"/>
          <cell r="AM866"/>
          <cell r="AN866" t="str">
            <v>БП 5.2.12</v>
          </cell>
          <cell r="AO866"/>
          <cell r="AP866"/>
          <cell r="AQ866" t="str">
            <v xml:space="preserve"> </v>
          </cell>
        </row>
        <row r="867">
          <cell r="A867"/>
          <cell r="B867">
            <v>18.8</v>
          </cell>
          <cell r="C867" t="str">
            <v>5.2.12</v>
          </cell>
          <cell r="D867" t="str">
            <v>Դրոշմանիշային վճարի գծով ծախս</v>
          </cell>
          <cell r="E867"/>
          <cell r="F867"/>
          <cell r="G867"/>
          <cell r="H867" t="str">
            <v>պայմանական միավոր</v>
          </cell>
          <cell r="I867"/>
          <cell r="J867"/>
          <cell r="K867"/>
          <cell r="L867">
            <v>1</v>
          </cell>
          <cell r="M867">
            <v>965</v>
          </cell>
          <cell r="N867">
            <v>965000</v>
          </cell>
          <cell r="O867">
            <v>965</v>
          </cell>
          <cell r="P867"/>
          <cell r="Q867"/>
          <cell r="R867"/>
          <cell r="S867"/>
          <cell r="T867"/>
          <cell r="U867"/>
          <cell r="V867"/>
          <cell r="W867"/>
          <cell r="X867"/>
          <cell r="Y867"/>
          <cell r="Z867"/>
          <cell r="AA867"/>
          <cell r="AB867"/>
          <cell r="AC867"/>
          <cell r="AD867"/>
          <cell r="AE867"/>
          <cell r="AF867"/>
          <cell r="AG867"/>
          <cell r="AH867"/>
          <cell r="AI867"/>
          <cell r="AJ867"/>
          <cell r="AK867"/>
          <cell r="AL867"/>
          <cell r="AM867"/>
          <cell r="AN867" t="str">
            <v>БП 5.2.12</v>
          </cell>
          <cell r="AO867"/>
          <cell r="AP867"/>
          <cell r="AQ867" t="str">
            <v xml:space="preserve"> </v>
          </cell>
        </row>
        <row r="868">
          <cell r="A868"/>
          <cell r="B868">
            <v>19</v>
          </cell>
          <cell r="C868" t="str">
            <v>5.2.12</v>
          </cell>
          <cell r="D868" t="str">
            <v>ՀՀ Արդարադատության նախարարություն</v>
          </cell>
          <cell r="E868"/>
          <cell r="F868"/>
          <cell r="G868"/>
          <cell r="H868" t="str">
            <v>պայմանական միավոր</v>
          </cell>
          <cell r="I868" t="str">
            <v>усл ед.</v>
          </cell>
          <cell r="J868"/>
          <cell r="K868"/>
          <cell r="L868">
            <v>1</v>
          </cell>
          <cell r="M868">
            <v>6000</v>
          </cell>
          <cell r="N868">
            <v>6000000</v>
          </cell>
          <cell r="O868">
            <v>6000</v>
          </cell>
          <cell r="P868"/>
          <cell r="Q868"/>
          <cell r="R868"/>
          <cell r="S868"/>
          <cell r="T868"/>
          <cell r="U868"/>
          <cell r="V868"/>
          <cell r="W868"/>
          <cell r="X868"/>
          <cell r="Y868"/>
          <cell r="Z868"/>
          <cell r="AA868"/>
          <cell r="AB868"/>
          <cell r="AC868"/>
          <cell r="AD868"/>
          <cell r="AE868"/>
          <cell r="AF868">
            <v>6000</v>
          </cell>
          <cell r="AG868"/>
          <cell r="AH868"/>
          <cell r="AI868"/>
          <cell r="AJ868"/>
          <cell r="AK868"/>
          <cell r="AL868"/>
          <cell r="AM868"/>
          <cell r="AN868" t="str">
            <v>БП 5.2.12</v>
          </cell>
          <cell r="AO868"/>
          <cell r="AP868"/>
          <cell r="AQ868" t="str">
            <v xml:space="preserve"> </v>
          </cell>
        </row>
        <row r="869">
          <cell r="A869"/>
          <cell r="B869">
            <v>20</v>
          </cell>
          <cell r="C869"/>
          <cell r="D869" t="str">
            <v>6/10/0,4կՎ 25-1600 կՎԱ հզորությունների ուժային տրանսֆորմատորների վերանորոգման ծառայություններ</v>
          </cell>
          <cell r="E869" t="str">
            <v>Ремонт силовых трансформаторов 6/10/0,4 кВ</v>
          </cell>
          <cell r="F869"/>
          <cell r="G869"/>
          <cell r="H869" t="str">
            <v>պայմանական միավոր</v>
          </cell>
          <cell r="I869"/>
          <cell r="J869"/>
          <cell r="K869"/>
          <cell r="L869">
            <v>1</v>
          </cell>
          <cell r="M869">
            <v>20000</v>
          </cell>
          <cell r="N869">
            <v>20000000</v>
          </cell>
          <cell r="O869">
            <v>20000</v>
          </cell>
          <cell r="P869"/>
          <cell r="Q869"/>
          <cell r="R869"/>
          <cell r="S869"/>
          <cell r="T869"/>
          <cell r="U869"/>
          <cell r="V869"/>
          <cell r="W869"/>
          <cell r="X869"/>
          <cell r="Y869"/>
          <cell r="Z869"/>
          <cell r="AA869"/>
          <cell r="AB869"/>
          <cell r="AC869"/>
          <cell r="AD869"/>
          <cell r="AE869"/>
          <cell r="AF869"/>
          <cell r="AG869"/>
          <cell r="AH869"/>
          <cell r="AI869"/>
          <cell r="AJ869"/>
          <cell r="AK869"/>
          <cell r="AL869"/>
          <cell r="AM869"/>
          <cell r="AN869"/>
          <cell r="AO869"/>
          <cell r="AP869" t="str">
            <v>«Ալիք Էներգո» ՍՊԸ</v>
          </cell>
          <cell r="AQ869" t="str">
            <v>A-1185-16(13.10.2016) A-900-17,A671-18,A-530-19,A-136.324.703-20,A-551.1049-21 А-85-23(20.03.2023)(доп.)A-146-2. A-195-25 «Ալիք Էներգո» ՍՊԸ</v>
          </cell>
        </row>
        <row r="870">
          <cell r="A870"/>
          <cell r="B870">
            <v>21</v>
          </cell>
          <cell r="C870"/>
          <cell r="D870" t="str">
            <v>6/10/0,4կՎ 25-1600 կՎԱ հզորությունների ուժային տրանսֆորմատորների վերանորոգման ծառայություններ</v>
          </cell>
          <cell r="E870" t="str">
            <v>Ремонт силовых трансформаторов 6/10/0,4 кВ</v>
          </cell>
          <cell r="F870"/>
          <cell r="G870"/>
          <cell r="H870" t="str">
            <v>պայմանական միավոր</v>
          </cell>
          <cell r="I870"/>
          <cell r="J870"/>
          <cell r="K870"/>
          <cell r="L870">
            <v>1</v>
          </cell>
          <cell r="M870">
            <v>50000</v>
          </cell>
          <cell r="N870">
            <v>50000000</v>
          </cell>
          <cell r="O870">
            <v>50000</v>
          </cell>
          <cell r="P870"/>
          <cell r="Q870"/>
          <cell r="R870"/>
          <cell r="S870"/>
          <cell r="T870"/>
          <cell r="U870"/>
          <cell r="V870"/>
          <cell r="W870"/>
          <cell r="X870"/>
          <cell r="Y870"/>
          <cell r="Z870"/>
          <cell r="AA870"/>
          <cell r="AB870"/>
          <cell r="AC870"/>
          <cell r="AD870"/>
          <cell r="AE870"/>
          <cell r="AF870"/>
          <cell r="AG870"/>
          <cell r="AH870"/>
          <cell r="AI870"/>
          <cell r="AJ870"/>
          <cell r="AK870"/>
          <cell r="AL870"/>
          <cell r="AM870"/>
          <cell r="AN870"/>
          <cell r="AO870"/>
          <cell r="AP870" t="str">
            <v>«Էներգանորոգում» ԲԲԸ</v>
          </cell>
          <cell r="AQ870" t="str">
            <v>A-1191-16(14.10.2016) A-1007-17(доп.) A-696-18(доп.) А-206-22(11.04.2022)A-324-23(доп.)   «Էներգանորոգում» ԲԲԸ</v>
          </cell>
        </row>
        <row r="871">
          <cell r="A871"/>
          <cell r="B871">
            <v>22</v>
          </cell>
          <cell r="C871"/>
          <cell r="D871" t="str">
            <v>Պրոքսիմերային քարտերի պատրաստման համար տպիչի քարթրիջների և քարտերի ձեռքբերում</v>
          </cell>
          <cell r="E871" t="str">
            <v>Приобритение картриджов для принтера и карточек для производства проксим-карт</v>
          </cell>
          <cell r="F871" t="str">
            <v>համաձայն տեխնիկական առաջադրանքի</v>
          </cell>
          <cell r="G871"/>
          <cell r="H871" t="str">
            <v>պայմանական միավոր</v>
          </cell>
          <cell r="I871"/>
          <cell r="J871"/>
          <cell r="K871"/>
          <cell r="L871">
            <v>1</v>
          </cell>
          <cell r="M871">
            <v>600</v>
          </cell>
          <cell r="N871">
            <v>600000</v>
          </cell>
          <cell r="O871">
            <v>600</v>
          </cell>
          <cell r="P871"/>
          <cell r="Q871"/>
          <cell r="R871"/>
          <cell r="S871"/>
          <cell r="T871"/>
          <cell r="U871"/>
          <cell r="V871"/>
          <cell r="W871"/>
          <cell r="X871"/>
          <cell r="Y871"/>
          <cell r="Z871"/>
          <cell r="AA871"/>
          <cell r="AB871"/>
          <cell r="AC871"/>
          <cell r="AD871"/>
          <cell r="AE871"/>
          <cell r="AF871"/>
          <cell r="AG871"/>
          <cell r="AH871"/>
          <cell r="AI871"/>
          <cell r="AJ871"/>
          <cell r="AK871"/>
          <cell r="AL871"/>
          <cell r="AM871"/>
          <cell r="AN871"/>
          <cell r="AO871"/>
          <cell r="AP871"/>
          <cell r="AQ871" t="str">
            <v xml:space="preserve"> </v>
          </cell>
        </row>
        <row r="872">
          <cell r="A872"/>
          <cell r="B872">
            <v>23</v>
          </cell>
          <cell r="C872"/>
          <cell r="D872" t="str">
            <v>Տուրնիկետների վերանորոգման ծախսեր</v>
          </cell>
          <cell r="E872" t="str">
            <v>Затраты на ремoнт турникетов</v>
          </cell>
          <cell r="F872"/>
          <cell r="G872"/>
          <cell r="H872" t="str">
            <v>պայմանական միավոր</v>
          </cell>
          <cell r="I872"/>
          <cell r="J872"/>
          <cell r="K872"/>
          <cell r="L872">
            <v>1</v>
          </cell>
          <cell r="M872">
            <v>1200</v>
          </cell>
          <cell r="N872">
            <v>1200000</v>
          </cell>
          <cell r="O872">
            <v>1200</v>
          </cell>
          <cell r="P872"/>
          <cell r="Q872"/>
          <cell r="R872"/>
          <cell r="S872"/>
          <cell r="T872"/>
          <cell r="U872"/>
          <cell r="V872"/>
          <cell r="W872"/>
          <cell r="X872"/>
          <cell r="Y872"/>
          <cell r="Z872"/>
          <cell r="AA872"/>
          <cell r="AB872"/>
          <cell r="AC872"/>
          <cell r="AD872"/>
          <cell r="AE872"/>
          <cell r="AF872"/>
          <cell r="AG872"/>
          <cell r="AH872"/>
          <cell r="AI872"/>
          <cell r="AJ872"/>
          <cell r="AK872"/>
          <cell r="AL872"/>
          <cell r="AM872"/>
          <cell r="AN872"/>
          <cell r="AO872"/>
          <cell r="AP872"/>
          <cell r="AQ872" t="str">
            <v xml:space="preserve"> </v>
          </cell>
        </row>
        <row r="873">
          <cell r="A873"/>
          <cell r="B873">
            <v>24</v>
          </cell>
          <cell r="C873"/>
          <cell r="D873" t="str">
            <v>Գլխամասի շենքի մուտք/ելքերի արգելափակոց (տուրնիկետ)</v>
          </cell>
          <cell r="E873"/>
          <cell r="F873"/>
          <cell r="G873"/>
          <cell r="H873" t="str">
            <v>հատ</v>
          </cell>
          <cell r="I873"/>
          <cell r="J873"/>
          <cell r="K873"/>
          <cell r="L873">
            <v>1</v>
          </cell>
          <cell r="M873">
            <v>2000</v>
          </cell>
          <cell r="N873">
            <v>2000000</v>
          </cell>
          <cell r="O873">
            <v>2000</v>
          </cell>
          <cell r="P873"/>
          <cell r="Q873"/>
          <cell r="R873"/>
          <cell r="S873"/>
          <cell r="T873"/>
          <cell r="U873"/>
          <cell r="V873"/>
          <cell r="W873"/>
          <cell r="X873"/>
          <cell r="Y873"/>
          <cell r="Z873"/>
          <cell r="AA873"/>
          <cell r="AB873"/>
          <cell r="AC873"/>
          <cell r="AD873"/>
          <cell r="AE873"/>
          <cell r="AF873"/>
          <cell r="AG873"/>
          <cell r="AH873"/>
          <cell r="AI873"/>
          <cell r="AJ873"/>
          <cell r="AK873"/>
          <cell r="AL873"/>
          <cell r="AM873"/>
          <cell r="AN873"/>
          <cell r="AO873"/>
          <cell r="AP873"/>
          <cell r="AQ873" t="str">
            <v xml:space="preserve"> </v>
          </cell>
        </row>
        <row r="874">
          <cell r="A874"/>
          <cell r="B874">
            <v>25</v>
          </cell>
          <cell r="C874"/>
          <cell r="D874" t="str">
            <v>Գործիքների, համակարգիչների և կապի միջոցների ձեռքբերում</v>
          </cell>
          <cell r="E874" t="str">
            <v>Приобретение инструментов, компьютеров и средств связи</v>
          </cell>
          <cell r="F874"/>
          <cell r="G874"/>
          <cell r="H874" t="str">
            <v>պայմանական միավոր</v>
          </cell>
          <cell r="I874"/>
          <cell r="J874"/>
          <cell r="K874"/>
          <cell r="L874">
            <v>1</v>
          </cell>
          <cell r="M874">
            <v>60000</v>
          </cell>
          <cell r="N874">
            <v>60000000</v>
          </cell>
          <cell r="O874">
            <v>60000</v>
          </cell>
          <cell r="P874"/>
          <cell r="Q874"/>
          <cell r="R874"/>
          <cell r="S874"/>
          <cell r="T874"/>
          <cell r="U874"/>
          <cell r="V874"/>
          <cell r="W874"/>
          <cell r="X874"/>
          <cell r="Y874"/>
          <cell r="Z874"/>
          <cell r="AA874"/>
          <cell r="AB874"/>
          <cell r="AC874"/>
          <cell r="AD874"/>
          <cell r="AE874"/>
          <cell r="AF874"/>
          <cell r="AG874"/>
          <cell r="AH874"/>
          <cell r="AI874"/>
          <cell r="AJ874"/>
          <cell r="AK874"/>
          <cell r="AL874"/>
          <cell r="AM874"/>
          <cell r="AN874"/>
          <cell r="AO874"/>
          <cell r="AP874"/>
          <cell r="AQ874" t="str">
            <v xml:space="preserve"> «Այսոլյուշնս» ՍՊԸ</v>
          </cell>
        </row>
        <row r="875">
          <cell r="A875"/>
          <cell r="B875">
            <v>26</v>
          </cell>
          <cell r="C875"/>
          <cell r="D875" t="str">
            <v>Տեսադիտարկման համակարգ</v>
          </cell>
          <cell r="E875"/>
          <cell r="F875"/>
          <cell r="G875"/>
          <cell r="H875" t="str">
            <v>պայմանական միավոր</v>
          </cell>
          <cell r="I875"/>
          <cell r="J875"/>
          <cell r="K875"/>
          <cell r="L875">
            <v>1</v>
          </cell>
          <cell r="M875">
            <v>3000</v>
          </cell>
          <cell r="N875">
            <v>3000000</v>
          </cell>
          <cell r="O875">
            <v>3000</v>
          </cell>
          <cell r="P875"/>
          <cell r="Q875"/>
          <cell r="R875"/>
          <cell r="S875"/>
          <cell r="T875"/>
          <cell r="U875"/>
          <cell r="V875"/>
          <cell r="W875"/>
          <cell r="X875"/>
          <cell r="Y875"/>
          <cell r="Z875"/>
          <cell r="AA875"/>
          <cell r="AB875"/>
          <cell r="AC875"/>
          <cell r="AD875"/>
          <cell r="AE875"/>
          <cell r="AF875"/>
          <cell r="AG875"/>
          <cell r="AH875"/>
          <cell r="AI875"/>
          <cell r="AJ875"/>
          <cell r="AK875"/>
          <cell r="AL875"/>
          <cell r="AM875"/>
          <cell r="AN875"/>
          <cell r="AO875"/>
          <cell r="AP875"/>
          <cell r="AQ875" t="str">
            <v xml:space="preserve"> </v>
          </cell>
        </row>
        <row r="876">
          <cell r="A876"/>
          <cell r="B876">
            <v>27</v>
          </cell>
          <cell r="C876"/>
          <cell r="D876" t="str">
            <v>Անվտանգության պարագաների ձեռքբերում, հատուկ պահպանվող տարածքներում (պահեստներ) տեսահսկման համակարգի տեղադրում</v>
          </cell>
          <cell r="E876" t="str">
            <v>Приобретение средств по обеспечению безопасности, установка систем видеонаблюдения на специальнօ охраняемых территориях (склады)</v>
          </cell>
          <cell r="F876"/>
          <cell r="G876"/>
          <cell r="H876" t="str">
            <v>պայմանական միավոր</v>
          </cell>
          <cell r="I876"/>
          <cell r="J876"/>
          <cell r="K876"/>
          <cell r="L876">
            <v>1</v>
          </cell>
          <cell r="M876">
            <v>5000</v>
          </cell>
          <cell r="N876">
            <v>5000000</v>
          </cell>
          <cell r="O876">
            <v>5000</v>
          </cell>
          <cell r="P876"/>
          <cell r="Q876"/>
          <cell r="R876"/>
          <cell r="S876"/>
          <cell r="T876"/>
          <cell r="U876"/>
          <cell r="V876"/>
          <cell r="W876"/>
          <cell r="X876"/>
          <cell r="Y876"/>
          <cell r="Z876"/>
          <cell r="AA876"/>
          <cell r="AB876"/>
          <cell r="AC876"/>
          <cell r="AD876"/>
          <cell r="AE876"/>
          <cell r="AF876"/>
          <cell r="AG876"/>
          <cell r="AH876"/>
          <cell r="AI876"/>
          <cell r="AJ876"/>
          <cell r="AK876"/>
          <cell r="AL876"/>
          <cell r="AM876"/>
          <cell r="AN876"/>
          <cell r="AO876"/>
          <cell r="AP876"/>
          <cell r="AQ876" t="str">
            <v xml:space="preserve"> </v>
          </cell>
        </row>
        <row r="877">
          <cell r="A877"/>
          <cell r="B877">
            <v>28</v>
          </cell>
          <cell r="C877"/>
          <cell r="D877" t="str">
            <v>Գրասենյակային գույքի ձեռքբերում և տեղադրում</v>
          </cell>
          <cell r="E877"/>
          <cell r="F877"/>
          <cell r="G877"/>
          <cell r="H877" t="str">
            <v>պայմանական միավոր</v>
          </cell>
          <cell r="I877"/>
          <cell r="J877"/>
          <cell r="K877"/>
          <cell r="L877">
            <v>1</v>
          </cell>
          <cell r="M877">
            <v>50000</v>
          </cell>
          <cell r="N877">
            <v>50000000</v>
          </cell>
          <cell r="O877">
            <v>50000</v>
          </cell>
          <cell r="P877"/>
          <cell r="Q877"/>
          <cell r="R877"/>
          <cell r="S877"/>
          <cell r="T877"/>
          <cell r="U877"/>
          <cell r="V877"/>
          <cell r="W877"/>
          <cell r="X877"/>
          <cell r="Y877"/>
          <cell r="Z877"/>
          <cell r="AA877"/>
          <cell r="AB877"/>
          <cell r="AC877"/>
          <cell r="AD877"/>
          <cell r="AE877"/>
          <cell r="AF877"/>
          <cell r="AG877"/>
          <cell r="AH877"/>
          <cell r="AI877"/>
          <cell r="AJ877"/>
          <cell r="AK877"/>
          <cell r="AL877"/>
          <cell r="AM877"/>
          <cell r="AN877"/>
          <cell r="AO877"/>
          <cell r="AP877"/>
          <cell r="AQ877" t="str">
            <v xml:space="preserve"> </v>
          </cell>
        </row>
        <row r="878">
          <cell r="A878">
            <v>40</v>
          </cell>
          <cell r="B878">
            <v>1</v>
          </cell>
          <cell r="C878"/>
          <cell r="D878" t="str">
            <v>ՀԷՑ ՓԲԸ տարածքում մաքրման ծառայություններ</v>
          </cell>
          <cell r="E878" t="str">
            <v>Услуги по очистке территории ЗАО ЭСА</v>
          </cell>
          <cell r="F878" t="str">
            <v>համաձայն տեխնիկական առաջադրանքի</v>
          </cell>
          <cell r="G878" t="str">
            <v>согласно техническому заданию</v>
          </cell>
          <cell r="H878" t="str">
            <v>պայմանական միավոր</v>
          </cell>
          <cell r="I878" t="str">
            <v>усл.ед</v>
          </cell>
          <cell r="J878"/>
          <cell r="K878"/>
          <cell r="L878">
            <v>1</v>
          </cell>
          <cell r="M878"/>
          <cell r="N878"/>
          <cell r="O878"/>
          <cell r="P878" t="str">
            <v>ԱԲՀ</v>
          </cell>
          <cell r="Q878" t="str">
            <v>ОЗП</v>
          </cell>
          <cell r="R878" t="str">
            <v>ԱԲՀ</v>
          </cell>
          <cell r="S878" t="str">
            <v>ОЗП</v>
          </cell>
          <cell r="T878"/>
          <cell r="U878"/>
          <cell r="V878" t="str">
            <v>Ապրիլ 2026</v>
          </cell>
          <cell r="W878" t="str">
            <v>Апрель 2026</v>
          </cell>
          <cell r="X878"/>
          <cell r="Y878" t="str">
            <v>Մայիս 2026</v>
          </cell>
          <cell r="Z878" t="str">
            <v>Май 2026</v>
          </cell>
          <cell r="AA878"/>
          <cell r="AB878" t="str">
            <v>Հուլիս 2026</v>
          </cell>
          <cell r="AC878" t="str">
            <v>Июль 2026</v>
          </cell>
          <cell r="AD878"/>
          <cell r="AE878"/>
          <cell r="AF878">
            <v>147780</v>
          </cell>
          <cell r="AG878"/>
          <cell r="AH878"/>
          <cell r="AI878"/>
          <cell r="AJ878"/>
          <cell r="AK878"/>
          <cell r="AL878"/>
          <cell r="AM878"/>
          <cell r="AN878" t="str">
            <v>կ.44</v>
          </cell>
          <cell r="AO878" t="str">
            <v>п. 44</v>
          </cell>
          <cell r="AP878" t="str">
            <v>«ՊՐԻՄԱՎԵՐԱ 2024» ՍՊԸ</v>
          </cell>
          <cell r="AQ878" t="str">
            <v>А-647-25</v>
          </cell>
        </row>
        <row r="879">
          <cell r="A879">
            <v>41</v>
          </cell>
          <cell r="B879">
            <v>1</v>
          </cell>
          <cell r="C879"/>
          <cell r="D879" t="str">
            <v>Սերվերներ և Համակարգչային տեխնիկա</v>
          </cell>
          <cell r="E879" t="str">
            <v>Серверы и омпьютерная техника</v>
          </cell>
          <cell r="F879" t="str">
            <v>համաձայն տեխնիկական առաջադրանքի</v>
          </cell>
          <cell r="G879" t="str">
            <v>согласно техническому заданию</v>
          </cell>
          <cell r="H879" t="str">
            <v>պայմանական միավոր</v>
          </cell>
          <cell r="I879" t="str">
            <v>усл.ед</v>
          </cell>
          <cell r="J879"/>
          <cell r="K879"/>
          <cell r="L879">
            <v>3</v>
          </cell>
          <cell r="M879"/>
          <cell r="N879"/>
          <cell r="O879"/>
          <cell r="P879" t="str">
            <v>ԱԲՀ</v>
          </cell>
          <cell r="Q879" t="str">
            <v>ОЗП</v>
          </cell>
          <cell r="R879" t="str">
            <v>ԱԲՀ</v>
          </cell>
          <cell r="S879" t="str">
            <v>ОЗП</v>
          </cell>
          <cell r="T879"/>
          <cell r="U879"/>
          <cell r="V879" t="str">
            <v>Ապրիլ 2026</v>
          </cell>
          <cell r="W879" t="str">
            <v>Апрель 2026</v>
          </cell>
          <cell r="X879"/>
          <cell r="Y879" t="str">
            <v>Մայիս 2026</v>
          </cell>
          <cell r="Z879" t="str">
            <v>Май 2026</v>
          </cell>
          <cell r="AA879"/>
          <cell r="AB879" t="str">
            <v>Հուլիս 2026</v>
          </cell>
          <cell r="AC879" t="str">
            <v>Июль 2026</v>
          </cell>
          <cell r="AD879"/>
          <cell r="AE879"/>
          <cell r="AF879">
            <v>180000</v>
          </cell>
          <cell r="AG879"/>
          <cell r="AH879"/>
          <cell r="AI879"/>
          <cell r="AJ879"/>
          <cell r="AK879"/>
          <cell r="AL879"/>
          <cell r="AM879"/>
          <cell r="AN879" t="str">
            <v>կ. 40</v>
          </cell>
          <cell r="AO879" t="str">
            <v>п. 40</v>
          </cell>
          <cell r="AP879"/>
          <cell r="AQ879"/>
        </row>
        <row r="880">
          <cell r="A880"/>
          <cell r="B880"/>
          <cell r="C880"/>
          <cell r="D880" t="str">
            <v>Սերվերային սենյակի անխափան էլ. սնուցման, հովացման և հակահրդեհային համակարգի սարքավորումների, գործիքների և անհրաժեշտ այլ նյութերի մոնտաժման աշխատանքներ</v>
          </cell>
          <cell r="E880" t="str">
            <v>Лицензии на использование программных пакетов</v>
          </cell>
          <cell r="F880" t="str">
            <v>պայմանագրի պահանջներին համապատասխան</v>
          </cell>
          <cell r="G880" t="str">
            <v>согласно техническому заданию</v>
          </cell>
          <cell r="H880" t="str">
            <v>պայմանական միավոր</v>
          </cell>
          <cell r="I880"/>
          <cell r="J880"/>
          <cell r="K880"/>
          <cell r="L880">
            <v>1</v>
          </cell>
          <cell r="M880"/>
          <cell r="N880"/>
          <cell r="O880"/>
          <cell r="P880" t="str">
            <v>ԱԲՀ</v>
          </cell>
          <cell r="Q880" t="str">
            <v>ОЗП</v>
          </cell>
          <cell r="R880" t="str">
            <v>ԱԲՀ</v>
          </cell>
          <cell r="S880" t="str">
            <v>ОЗП</v>
          </cell>
          <cell r="T880"/>
          <cell r="U880"/>
          <cell r="V880" t="str">
            <v>Հունվար 2025</v>
          </cell>
          <cell r="W880" t="str">
            <v>Январь 2025</v>
          </cell>
          <cell r="X880"/>
          <cell r="Y880" t="str">
            <v>Փետրվար 2025</v>
          </cell>
          <cell r="Z880" t="str">
            <v>Февраль 2025</v>
          </cell>
          <cell r="AA880"/>
          <cell r="AB880" t="str">
            <v>Դեկտեմբեր 2025</v>
          </cell>
          <cell r="AC880" t="str">
            <v>Декабрь 2025</v>
          </cell>
          <cell r="AD880"/>
          <cell r="AE880">
            <v>6539</v>
          </cell>
          <cell r="AF880"/>
          <cell r="AG880"/>
          <cell r="AH880"/>
          <cell r="AI880"/>
          <cell r="AJ880"/>
          <cell r="AK880"/>
          <cell r="AL880"/>
          <cell r="AM880" t="str">
            <v xml:space="preserve"> </v>
          </cell>
          <cell r="AN880" t="str">
            <v>կ. 40</v>
          </cell>
          <cell r="AO880" t="str">
            <v>п. 40</v>
          </cell>
          <cell r="AP880"/>
          <cell r="AQ880" t="str">
            <v xml:space="preserve"> </v>
          </cell>
        </row>
        <row r="881">
          <cell r="A881"/>
          <cell r="B881"/>
          <cell r="C881"/>
          <cell r="D881" t="str">
            <v>ՍԵՐՎԵՐԱՅԻՆ ՍԱՐՔԱՎՈՐՈՒՄՆԵՐԻ ՄԱՏԱԿԱՐԱՐՈՒՄ</v>
          </cell>
          <cell r="E881"/>
          <cell r="F881" t="str">
            <v>պայմանագրի պահանջներին համապատասխան</v>
          </cell>
          <cell r="G881" t="str">
            <v>согласно техническому заданию</v>
          </cell>
          <cell r="H881" t="str">
            <v>պայմանական միավոր</v>
          </cell>
          <cell r="I881"/>
          <cell r="J881"/>
          <cell r="K881"/>
          <cell r="L881">
            <v>1</v>
          </cell>
          <cell r="M881"/>
          <cell r="N881"/>
          <cell r="O881"/>
          <cell r="P881" t="str">
            <v>ԱԲՀ</v>
          </cell>
          <cell r="Q881" t="str">
            <v>ОЗП</v>
          </cell>
          <cell r="R881" t="str">
            <v>ԱԲՀ</v>
          </cell>
          <cell r="S881" t="str">
            <v>ОЗП</v>
          </cell>
          <cell r="T881"/>
          <cell r="U881"/>
          <cell r="V881" t="str">
            <v>Հունվար 2025</v>
          </cell>
          <cell r="W881" t="str">
            <v>Январь 2025</v>
          </cell>
          <cell r="X881"/>
          <cell r="Y881" t="str">
            <v>Փետրվար 2025</v>
          </cell>
          <cell r="Z881" t="str">
            <v>Февраль 2025</v>
          </cell>
          <cell r="AA881"/>
          <cell r="AB881" t="str">
            <v>Դեկտեմբեր 2025</v>
          </cell>
          <cell r="AC881" t="str">
            <v>Декабрь 2025</v>
          </cell>
          <cell r="AD881"/>
          <cell r="AE881">
            <v>40000</v>
          </cell>
          <cell r="AF881"/>
          <cell r="AG881"/>
          <cell r="AH881"/>
          <cell r="AI881"/>
          <cell r="AJ881"/>
          <cell r="AK881"/>
          <cell r="AL881"/>
          <cell r="AM881"/>
          <cell r="AN881" t="str">
            <v>կ. 40</v>
          </cell>
          <cell r="AO881" t="str">
            <v>п. 40</v>
          </cell>
          <cell r="AP881"/>
          <cell r="AQ881"/>
        </row>
        <row r="882">
          <cell r="A882"/>
          <cell r="B882"/>
          <cell r="C882"/>
          <cell r="D882" t="str">
            <v>Ծրագրային փաթեթների օգտագործման լիցենզիաներ</v>
          </cell>
          <cell r="E882" t="str">
            <v>Лицензии на использование программных пакетов</v>
          </cell>
          <cell r="F882" t="str">
            <v>պայմանագրի պահանջներին համապատասխան</v>
          </cell>
          <cell r="G882" t="str">
            <v>согласно техническому заданию</v>
          </cell>
          <cell r="H882" t="str">
            <v>պայմանական միավոր</v>
          </cell>
          <cell r="I882"/>
          <cell r="J882"/>
          <cell r="K882"/>
          <cell r="L882">
            <v>1</v>
          </cell>
          <cell r="M882"/>
          <cell r="N882"/>
          <cell r="O882"/>
          <cell r="P882" t="str">
            <v>ԱԲՀ</v>
          </cell>
          <cell r="Q882" t="str">
            <v>ОЗП</v>
          </cell>
          <cell r="R882" t="str">
            <v>ԱԲՀ</v>
          </cell>
          <cell r="S882" t="str">
            <v>ОЗП</v>
          </cell>
          <cell r="T882"/>
          <cell r="U882"/>
          <cell r="V882" t="str">
            <v>Հունվար 2025</v>
          </cell>
          <cell r="W882" t="str">
            <v>Январь 2025</v>
          </cell>
          <cell r="X882"/>
          <cell r="Y882" t="str">
            <v>Փետրվար 2025</v>
          </cell>
          <cell r="Z882" t="str">
            <v>Февраль 2025</v>
          </cell>
          <cell r="AA882"/>
          <cell r="AB882" t="str">
            <v>Դեկտեմբեր 2025</v>
          </cell>
          <cell r="AC882" t="str">
            <v>Декабрь 2025</v>
          </cell>
          <cell r="AD882"/>
          <cell r="AE882"/>
          <cell r="AF882"/>
          <cell r="AG882"/>
          <cell r="AH882"/>
          <cell r="AI882"/>
          <cell r="AJ882"/>
          <cell r="AK882"/>
          <cell r="AL882"/>
          <cell r="AM882" t="str">
            <v xml:space="preserve"> </v>
          </cell>
          <cell r="AN882" t="str">
            <v>կ. 40</v>
          </cell>
          <cell r="AO882" t="str">
            <v>п. 40</v>
          </cell>
          <cell r="AP882"/>
          <cell r="AQ882" t="str">
            <v xml:space="preserve"> </v>
          </cell>
        </row>
        <row r="883">
          <cell r="A883">
            <v>42</v>
          </cell>
          <cell r="B883">
            <v>1</v>
          </cell>
          <cell r="C883"/>
          <cell r="D883" t="str">
            <v>Հրդեհաշիջման առաջնային միջոցների (կրակմարիչների) տեխ.սպասարկում (վերալիցքավորում, փորձարկում և վերանորոգում)   </v>
          </cell>
          <cell r="E883" t="str">
            <v>ТЕХ. ОБСЛУЖИВАНИЕ (ДОБАВКА, ИСПЫТАНИЕ И РЕМОНТ) ПЕРВОСТЕПЕННЫХ СРЕДСТВ  ПРИ ПОЖАРОТУШЕНИИ  (ОГНЕТУШИТЕЛИ)</v>
          </cell>
          <cell r="F883" t="str">
            <v>համաձայն տեխնիկական առաջադրանքի</v>
          </cell>
          <cell r="G883" t="str">
            <v>согласно техническому заданию</v>
          </cell>
          <cell r="H883" t="str">
            <v>պայմանական միավոր</v>
          </cell>
          <cell r="I883" t="str">
            <v>усл.ед</v>
          </cell>
          <cell r="J883"/>
          <cell r="K883"/>
          <cell r="L883">
            <v>1</v>
          </cell>
          <cell r="M883"/>
          <cell r="N883"/>
          <cell r="O883"/>
          <cell r="P883" t="str">
            <v>ՄԱ</v>
          </cell>
          <cell r="Q883" t="str">
            <v>ЕИ</v>
          </cell>
          <cell r="R883" t="str">
            <v>ՄԱ</v>
          </cell>
          <cell r="S883" t="str">
            <v>ЕИ</v>
          </cell>
          <cell r="T883"/>
          <cell r="U883"/>
          <cell r="V883" t="str">
            <v>Մայիս 2026</v>
          </cell>
          <cell r="W883" t="str">
            <v>Май 2026</v>
          </cell>
          <cell r="X883"/>
          <cell r="Y883" t="str">
            <v>Հուլիս 2026</v>
          </cell>
          <cell r="Z883" t="str">
            <v>Июль 2026</v>
          </cell>
          <cell r="AA883"/>
          <cell r="AB883" t="str">
            <v>Նոյեմբեր 2026</v>
          </cell>
          <cell r="AC883" t="str">
            <v>Ноябрь 2026</v>
          </cell>
          <cell r="AD883"/>
          <cell r="AE883"/>
          <cell r="AF883">
            <v>5073</v>
          </cell>
          <cell r="AG883"/>
          <cell r="AH883"/>
          <cell r="AI883"/>
          <cell r="AJ883"/>
          <cell r="AK883"/>
          <cell r="AL883" t="str">
            <v xml:space="preserve"> </v>
          </cell>
          <cell r="AM883" t="str">
            <v xml:space="preserve"> </v>
          </cell>
          <cell r="AN883" t="str">
            <v>կ.44</v>
          </cell>
          <cell r="AO883" t="str">
            <v>п. 44</v>
          </cell>
          <cell r="AP883"/>
          <cell r="AQ883"/>
        </row>
        <row r="884">
          <cell r="A884">
            <v>43</v>
          </cell>
          <cell r="B884">
            <v>1</v>
          </cell>
          <cell r="C884" t="str">
            <v>000000044</v>
          </cell>
          <cell r="D884" t="str">
            <v>ՀԷՑ ՓԲԸ մասնաճյուղերի և ք.Երևանի ՏԵ, ԲԵ տանիքների վերանորոգում</v>
          </cell>
          <cell r="E884" t="str">
            <v>Ремонт крыш ТП и РП г. Ереван и филиалов ЗАО ЭСА</v>
          </cell>
          <cell r="F884" t="str">
            <v>համաձայն տեխնիկական առաջադրանքի</v>
          </cell>
          <cell r="G884" t="str">
            <v>согласно техническому заданию</v>
          </cell>
          <cell r="H884" t="str">
            <v>պայմանական միավոր</v>
          </cell>
          <cell r="I884" t="str">
            <v>усл.ед</v>
          </cell>
          <cell r="J884"/>
          <cell r="K884"/>
          <cell r="L884">
            <v>1</v>
          </cell>
          <cell r="M884"/>
          <cell r="N884"/>
          <cell r="O884"/>
          <cell r="P884" t="str">
            <v>ԱԲՀ</v>
          </cell>
          <cell r="Q884" t="str">
            <v>ОЗП</v>
          </cell>
          <cell r="R884" t="str">
            <v>ԱԲՀ</v>
          </cell>
          <cell r="S884" t="str">
            <v>ОЗП</v>
          </cell>
          <cell r="T884"/>
          <cell r="U884"/>
          <cell r="V884" t="str">
            <v>Մայիս 2026</v>
          </cell>
          <cell r="W884" t="str">
            <v>Май 2026</v>
          </cell>
          <cell r="X884"/>
          <cell r="Y884" t="str">
            <v>Հուլիս 2026</v>
          </cell>
          <cell r="Z884" t="str">
            <v>Июль 2026</v>
          </cell>
          <cell r="AA884"/>
          <cell r="AB884" t="str">
            <v>Նոյեմբեր 2026</v>
          </cell>
          <cell r="AC884" t="str">
            <v>Ноябрь 2026</v>
          </cell>
          <cell r="AD884"/>
          <cell r="AE884"/>
          <cell r="AF884">
            <v>25158.14</v>
          </cell>
          <cell r="AG884"/>
          <cell r="AH884"/>
          <cell r="AI884">
            <v>0</v>
          </cell>
          <cell r="AJ884">
            <v>0</v>
          </cell>
          <cell r="AK884">
            <v>0</v>
          </cell>
          <cell r="AL884" t="str">
            <v xml:space="preserve"> </v>
          </cell>
          <cell r="AM884" t="str">
            <v xml:space="preserve"> </v>
          </cell>
          <cell r="AN884" t="str">
            <v>կ. 40</v>
          </cell>
          <cell r="AO884" t="str">
            <v>п. 40</v>
          </cell>
          <cell r="AP884" t="str">
            <v>"Ինտեկո Էներգո" ՓԲԸ</v>
          </cell>
          <cell r="AQ884" t="str">
            <v xml:space="preserve">A-90-20  12.03.2020 անժամկետ                                                              </v>
          </cell>
        </row>
        <row r="885">
          <cell r="A885">
            <v>44</v>
          </cell>
          <cell r="B885">
            <v>1</v>
          </cell>
          <cell r="C885" t="str">
            <v>000000050</v>
          </cell>
          <cell r="D885" t="str">
            <v>ՀՀ մարզերի և ք.Երևանի  բազմաբնակարանային շենքերի մուտքերի էլ.ցանցերի վերակառուցում</v>
          </cell>
          <cell r="E885" t="str">
            <v>Реконструкция эл. сетей  в подъездах многоквартирных зданий г. Ереван и регионов РА</v>
          </cell>
          <cell r="F885" t="str">
            <v>համաձայն տեխնիկական առաջադրանքի</v>
          </cell>
          <cell r="G885" t="str">
            <v>согласно техническому заданию</v>
          </cell>
          <cell r="H885" t="str">
            <v>պայմանական միավոր</v>
          </cell>
          <cell r="I885" t="str">
            <v>усл.ед</v>
          </cell>
          <cell r="J885"/>
          <cell r="K885"/>
          <cell r="L885">
            <v>1</v>
          </cell>
          <cell r="M885"/>
          <cell r="N885"/>
          <cell r="O885"/>
          <cell r="P885" t="str">
            <v>ԱԲՀ</v>
          </cell>
          <cell r="Q885" t="str">
            <v>ОЗП</v>
          </cell>
          <cell r="R885" t="str">
            <v>ԱԲՀ</v>
          </cell>
          <cell r="S885" t="str">
            <v>ОЗП</v>
          </cell>
          <cell r="T885"/>
          <cell r="U885"/>
          <cell r="V885" t="str">
            <v>Մարտ 2026</v>
          </cell>
          <cell r="W885" t="str">
            <v>Март 2026</v>
          </cell>
          <cell r="X885"/>
          <cell r="Y885" t="str">
            <v>Մարտ 2026</v>
          </cell>
          <cell r="Z885" t="str">
            <v>Март 2026</v>
          </cell>
          <cell r="AA885"/>
          <cell r="AB885" t="str">
            <v>Մարտ 2026</v>
          </cell>
          <cell r="AC885" t="str">
            <v>Март 2026</v>
          </cell>
          <cell r="AD885"/>
          <cell r="AE885"/>
          <cell r="AF885">
            <v>50289.419000000002</v>
          </cell>
          <cell r="AG885"/>
          <cell r="AH885"/>
          <cell r="AI885">
            <v>0</v>
          </cell>
          <cell r="AJ885">
            <v>0</v>
          </cell>
          <cell r="AK885">
            <v>0</v>
          </cell>
          <cell r="AL885" t="str">
            <v xml:space="preserve"> </v>
          </cell>
          <cell r="AM885" t="str">
            <v xml:space="preserve"> </v>
          </cell>
          <cell r="AN885" t="str">
            <v>կ. 40</v>
          </cell>
          <cell r="AO885" t="str">
            <v>п. 40</v>
          </cell>
          <cell r="AP885" t="str">
            <v>"Ինտեկո Էներգո" ՓԲԸ</v>
          </cell>
          <cell r="AQ885" t="str">
            <v xml:space="preserve"> A-20-25-1 10.03.2025 անժամկետ</v>
          </cell>
        </row>
        <row r="886">
          <cell r="A886">
            <v>45</v>
          </cell>
          <cell r="B886">
            <v>1</v>
          </cell>
          <cell r="C886" t="str">
            <v>000000082</v>
          </cell>
          <cell r="D886" t="str">
            <v xml:space="preserve">Ադմինիստրատիվ շենքերի և շինությունների նորոգում </v>
          </cell>
          <cell r="E886" t="str">
            <v>Ремонт административных зданий и строений</v>
          </cell>
          <cell r="F886" t="str">
            <v>համաձայն տեխնիկական առաջադրանքի</v>
          </cell>
          <cell r="G886" t="str">
            <v>согласно техническому заданию</v>
          </cell>
          <cell r="H886" t="str">
            <v>պայմանական միավոր</v>
          </cell>
          <cell r="I886" t="str">
            <v>усл.ед</v>
          </cell>
          <cell r="J886"/>
          <cell r="K886"/>
          <cell r="L886">
            <v>1</v>
          </cell>
          <cell r="M886"/>
          <cell r="N886"/>
          <cell r="O886"/>
          <cell r="P886" t="str">
            <v>ԳԸՇ</v>
          </cell>
          <cell r="Q886" t="str">
            <v>РЗП</v>
          </cell>
          <cell r="R886" t="str">
            <v>ԳԸՇ</v>
          </cell>
          <cell r="S886" t="str">
            <v>РЗП</v>
          </cell>
          <cell r="T886"/>
          <cell r="U886"/>
          <cell r="V886" t="str">
            <v>Ապրիլ 2026</v>
          </cell>
          <cell r="W886" t="str">
            <v>Апрель 2026</v>
          </cell>
          <cell r="X886"/>
          <cell r="Y886" t="str">
            <v>Մայիս 2026</v>
          </cell>
          <cell r="Z886" t="str">
            <v>Май 2026</v>
          </cell>
          <cell r="AA886"/>
          <cell r="AB886" t="str">
            <v>Հուլիս 2026</v>
          </cell>
          <cell r="AC886" t="str">
            <v>Июль 2026</v>
          </cell>
          <cell r="AD886"/>
          <cell r="AE886"/>
          <cell r="AF886">
            <v>150000</v>
          </cell>
          <cell r="AG886"/>
          <cell r="AH886"/>
          <cell r="AI886">
            <v>0</v>
          </cell>
          <cell r="AJ886">
            <v>0</v>
          </cell>
          <cell r="AK886">
            <v>0</v>
          </cell>
          <cell r="AL886" t="str">
            <v xml:space="preserve"> </v>
          </cell>
          <cell r="AM886" t="str">
            <v xml:space="preserve"> </v>
          </cell>
          <cell r="AN886" t="str">
            <v>կ. 12.8</v>
          </cell>
          <cell r="AO886" t="str">
            <v>п. 12.8</v>
          </cell>
          <cell r="AP886"/>
          <cell r="AQ886" t="str">
            <v xml:space="preserve"> </v>
          </cell>
        </row>
        <row r="887">
          <cell r="A887">
            <v>46</v>
          </cell>
          <cell r="B887">
            <v>1</v>
          </cell>
          <cell r="C887" t="str">
            <v>5.1.1.6
5.1.1.7</v>
          </cell>
          <cell r="D887" t="str">
            <v>Այլ ծախսեր                                                                              (Մալուխային գծերի ընթացիկ նորոգում և սպասարկում)</v>
          </cell>
          <cell r="E887" t="str">
            <v>Другие расходы (Ткущий ремонт и обслуживание кабельных линий.)</v>
          </cell>
          <cell r="F887" t="str">
            <v>համաձայն տեխնիկական առաջադրանքի</v>
          </cell>
          <cell r="G887" t="str">
            <v>согласно техническому заданию</v>
          </cell>
          <cell r="H887" t="str">
            <v>պայմանական միավոր</v>
          </cell>
          <cell r="I887" t="str">
            <v>усл.ед</v>
          </cell>
          <cell r="J887"/>
          <cell r="K887"/>
          <cell r="L887">
            <v>1</v>
          </cell>
          <cell r="M887"/>
          <cell r="N887"/>
          <cell r="O887"/>
          <cell r="P887" t="str">
            <v>ՄԱ</v>
          </cell>
          <cell r="Q887" t="str">
            <v>ЕИ</v>
          </cell>
          <cell r="R887" t="str">
            <v>ՄԱ</v>
          </cell>
          <cell r="S887" t="str">
            <v>ЕИ</v>
          </cell>
          <cell r="T887"/>
          <cell r="U887"/>
          <cell r="V887" t="str">
            <v>Ապրիլ 2026</v>
          </cell>
          <cell r="W887" t="str">
            <v>Апрель 2026</v>
          </cell>
          <cell r="X887"/>
          <cell r="Y887" t="str">
            <v>Մայիս 2026</v>
          </cell>
          <cell r="Z887" t="str">
            <v>Май 2026</v>
          </cell>
          <cell r="AA887"/>
          <cell r="AB887" t="str">
            <v>Հուլիս 2026</v>
          </cell>
          <cell r="AC887" t="str">
            <v>Июль 2026</v>
          </cell>
          <cell r="AD887"/>
          <cell r="AE887"/>
          <cell r="AF887">
            <v>100000</v>
          </cell>
          <cell r="AG887"/>
          <cell r="AH887"/>
          <cell r="AI887">
            <v>0</v>
          </cell>
          <cell r="AJ887">
            <v>0</v>
          </cell>
          <cell r="AK887">
            <v>0</v>
          </cell>
          <cell r="AL887" t="str">
            <v xml:space="preserve"> </v>
          </cell>
          <cell r="AM887" t="str">
            <v xml:space="preserve"> </v>
          </cell>
          <cell r="AN887" t="str">
            <v>կ.44</v>
          </cell>
          <cell r="AO887" t="str">
            <v>п. 44</v>
          </cell>
          <cell r="AP887"/>
          <cell r="AQ887"/>
        </row>
        <row r="888">
          <cell r="A888">
            <v>47</v>
          </cell>
          <cell r="B888">
            <v>1</v>
          </cell>
          <cell r="C888"/>
          <cell r="D888" t="str">
            <v>“ՀԷՑ” ՓԲԸ-ին պատկանող ենթակայանների տանիքների վերանորոգման, 0.4, 6(10)կՎ մալուխագծերի փոխարինման, , 0.4, 6(10)կՎ օդային գծերի փոխարինման աշխատանքների կատարում</v>
          </cell>
          <cell r="E888" t="str">
            <v>Ремонт кровель подстанций ЗАО «ЭCА», замена кабельных линий 0,4, 6(10)кВ, замена воздушных линий 0,4, 6(10)кВ</v>
          </cell>
          <cell r="F888" t="str">
            <v>համաձայն տեխնիկական առաջադրանքի</v>
          </cell>
          <cell r="G888" t="str">
            <v>согласно техническому заданию</v>
          </cell>
          <cell r="H888" t="str">
            <v>պայմանական միավոր</v>
          </cell>
          <cell r="I888" t="str">
            <v>усл.ед</v>
          </cell>
          <cell r="J888"/>
          <cell r="K888"/>
          <cell r="L888">
            <v>1</v>
          </cell>
          <cell r="M888"/>
          <cell r="N888"/>
          <cell r="O888"/>
          <cell r="P888" t="str">
            <v>ԱԲՀ</v>
          </cell>
          <cell r="Q888" t="str">
            <v>ОЗП</v>
          </cell>
          <cell r="R888" t="str">
            <v>ԱԲՀ</v>
          </cell>
          <cell r="S888" t="str">
            <v>ОЗП</v>
          </cell>
          <cell r="T888"/>
          <cell r="U888"/>
          <cell r="V888" t="str">
            <v>Մարտ 2026</v>
          </cell>
          <cell r="W888" t="str">
            <v>Март  2026</v>
          </cell>
          <cell r="X888"/>
          <cell r="Y888" t="str">
            <v>Ապրիլ 2026</v>
          </cell>
          <cell r="Z888" t="str">
            <v>Апрель 2026</v>
          </cell>
          <cell r="AA888"/>
          <cell r="AB888" t="str">
            <v>Դեկտեմբեր 2026</v>
          </cell>
          <cell r="AC888" t="str">
            <v>Декабрь 2026</v>
          </cell>
          <cell r="AD888"/>
          <cell r="AE888"/>
          <cell r="AF888">
            <v>1500000</v>
          </cell>
          <cell r="AG888"/>
          <cell r="AH888"/>
          <cell r="AI888">
            <v>0</v>
          </cell>
          <cell r="AJ888">
            <v>0</v>
          </cell>
          <cell r="AK888">
            <v>0</v>
          </cell>
          <cell r="AL888" t="str">
            <v xml:space="preserve"> </v>
          </cell>
          <cell r="AM888" t="str">
            <v xml:space="preserve"> </v>
          </cell>
          <cell r="AN888" t="str">
            <v>կ.44</v>
          </cell>
          <cell r="AO888" t="str">
            <v>п. 44</v>
          </cell>
          <cell r="AP888" t="str">
            <v>"Լույս Էներջի"  ՓԲԸ</v>
          </cell>
          <cell r="AQ888" t="str">
            <v>A340-25 04.06.2025</v>
          </cell>
        </row>
        <row r="889">
          <cell r="A889">
            <v>48</v>
          </cell>
          <cell r="B889">
            <v>1</v>
          </cell>
          <cell r="C889"/>
          <cell r="D889" t="str">
            <v>Մալուխային գծերի վնասման/անսարքության հայտնաբերման շարժական համակարգ</v>
          </cell>
          <cell r="E889" t="str">
            <v>Мобильная система обнаружения повреждений/неисправностей кабельных линий</v>
          </cell>
          <cell r="F889" t="str">
            <v>համաձայն տեխնիկական առաջադրանքի</v>
          </cell>
          <cell r="G889" t="str">
            <v>согласно техническому заданию</v>
          </cell>
          <cell r="H889" t="str">
            <v>պայմանական միավոր</v>
          </cell>
          <cell r="I889" t="str">
            <v>усл.ед</v>
          </cell>
          <cell r="J889"/>
          <cell r="K889"/>
          <cell r="L889">
            <v>7</v>
          </cell>
          <cell r="M889"/>
          <cell r="N889"/>
          <cell r="O889"/>
          <cell r="P889" t="str">
            <v>ԱԲՀ</v>
          </cell>
          <cell r="Q889" t="str">
            <v>ОЗП</v>
          </cell>
          <cell r="R889" t="str">
            <v>ԱԲՀ</v>
          </cell>
          <cell r="S889" t="str">
            <v>ОЗП</v>
          </cell>
          <cell r="T889"/>
          <cell r="U889"/>
          <cell r="V889" t="str">
            <v>Մայիս 2026</v>
          </cell>
          <cell r="W889" t="str">
            <v>Май 2026</v>
          </cell>
          <cell r="X889"/>
          <cell r="Y889" t="str">
            <v>Հուլիս 2026</v>
          </cell>
          <cell r="Z889" t="str">
            <v>Июль 2026</v>
          </cell>
          <cell r="AA889"/>
          <cell r="AB889" t="str">
            <v>Նոյեմբեր 2026</v>
          </cell>
          <cell r="AC889" t="str">
            <v>Ноябрь 2026</v>
          </cell>
          <cell r="AD889"/>
          <cell r="AE889"/>
          <cell r="AF889">
            <v>185000</v>
          </cell>
          <cell r="AG889"/>
          <cell r="AH889"/>
          <cell r="AI889">
            <v>0</v>
          </cell>
          <cell r="AJ889">
            <v>0</v>
          </cell>
          <cell r="AK889">
            <v>0</v>
          </cell>
          <cell r="AL889" t="str">
            <v xml:space="preserve"> </v>
          </cell>
          <cell r="AM889" t="str">
            <v xml:space="preserve"> </v>
          </cell>
          <cell r="AN889" t="str">
            <v>կ.44</v>
          </cell>
          <cell r="AO889" t="str">
            <v>п. 44</v>
          </cell>
          <cell r="AP889"/>
          <cell r="AQ889"/>
        </row>
        <row r="890">
          <cell r="A890">
            <v>49</v>
          </cell>
          <cell r="B890">
            <v>1</v>
          </cell>
          <cell r="C890"/>
          <cell r="D890" t="str">
            <v xml:space="preserve">Կորպորատիվ առողջության համապարփակ ապահովագրություն </v>
          </cell>
          <cell r="E890" t="str">
            <v>Комплексное корпоративное медицинское страхование</v>
          </cell>
          <cell r="F890" t="str">
            <v>համաձայն տեխնիկական առաջադրանքի</v>
          </cell>
          <cell r="G890" t="str">
            <v>согласно техническому заданию</v>
          </cell>
          <cell r="H890" t="str">
            <v>պայմանական միավոր</v>
          </cell>
          <cell r="I890" t="str">
            <v>усл.ед</v>
          </cell>
          <cell r="J890"/>
          <cell r="K890"/>
          <cell r="L890">
            <v>1</v>
          </cell>
          <cell r="M890"/>
          <cell r="N890"/>
          <cell r="O890"/>
          <cell r="P890" t="str">
            <v>ԱԲՀ</v>
          </cell>
          <cell r="Q890" t="str">
            <v>ОЗП</v>
          </cell>
          <cell r="R890" t="str">
            <v>ԱԲՀ</v>
          </cell>
          <cell r="S890" t="str">
            <v>ОЗП</v>
          </cell>
          <cell r="T890"/>
          <cell r="U890"/>
          <cell r="V890" t="str">
            <v>Ապրիլ 2026</v>
          </cell>
          <cell r="W890" t="str">
            <v>Апрель 2026</v>
          </cell>
          <cell r="X890"/>
          <cell r="Y890" t="str">
            <v>Մայիս 2026</v>
          </cell>
          <cell r="Z890" t="str">
            <v>Май 2026</v>
          </cell>
          <cell r="AA890"/>
          <cell r="AB890" t="str">
            <v>Դեկտեմբեր 2026</v>
          </cell>
          <cell r="AC890" t="str">
            <v>Декабрь 2026</v>
          </cell>
          <cell r="AD890"/>
          <cell r="AE890"/>
          <cell r="AF890">
            <v>310000</v>
          </cell>
          <cell r="AG890"/>
          <cell r="AH890"/>
          <cell r="AI890"/>
          <cell r="AJ890"/>
          <cell r="AK890"/>
          <cell r="AL890"/>
          <cell r="AM890"/>
          <cell r="AN890" t="str">
            <v>կ.44</v>
          </cell>
          <cell r="AO890" t="str">
            <v>п. 44</v>
          </cell>
          <cell r="AP890" t="str">
            <v>"Ինգո Արմենիա Ապահովագրական" ՓԲԸ</v>
          </cell>
          <cell r="AQ890" t="str">
            <v>A-338-25  10.06.2025</v>
          </cell>
        </row>
        <row r="891">
          <cell r="A891">
            <v>50</v>
          </cell>
          <cell r="B891">
            <v>1</v>
          </cell>
          <cell r="C891" t="str">
            <v xml:space="preserve">T47130609  </v>
          </cell>
          <cell r="D891" t="str">
            <v>Լարման չափման վերահսկման սարք Պին 0,4</v>
          </cell>
          <cell r="E891" t="str">
            <v>Устройство контроля измерения напряжения ПИН 0,4</v>
          </cell>
          <cell r="F891" t="str">
            <v>համաձայն տեխնիկական առաջադրանքի</v>
          </cell>
          <cell r="G891" t="str">
            <v>согласно техническому заданию</v>
          </cell>
          <cell r="H891" t="str">
            <v>հատ</v>
          </cell>
          <cell r="I891" t="str">
            <v>шт.</v>
          </cell>
          <cell r="J891"/>
          <cell r="K891"/>
          <cell r="L891">
            <v>10</v>
          </cell>
          <cell r="M891"/>
          <cell r="N891"/>
          <cell r="O891"/>
          <cell r="P891" t="str">
            <v>ԱԲՀ</v>
          </cell>
          <cell r="Q891" t="str">
            <v>ОЗП</v>
          </cell>
          <cell r="R891" t="str">
            <v>ԱԲՀ</v>
          </cell>
          <cell r="S891" t="str">
            <v>ОЗП</v>
          </cell>
          <cell r="T891"/>
          <cell r="U891"/>
          <cell r="V891" t="str">
            <v>Մայիս 2026</v>
          </cell>
          <cell r="W891" t="str">
            <v>Май 2026</v>
          </cell>
          <cell r="X891"/>
          <cell r="Y891" t="str">
            <v>Հուլիս 2026</v>
          </cell>
          <cell r="Z891" t="str">
            <v>Июль 2026</v>
          </cell>
          <cell r="AA891"/>
          <cell r="AB891" t="str">
            <v>Նոյեմբեր 2026</v>
          </cell>
          <cell r="AC891" t="str">
            <v>Ноябрь 2026</v>
          </cell>
          <cell r="AD891"/>
          <cell r="AE891"/>
          <cell r="AF891">
            <v>9600</v>
          </cell>
          <cell r="AG891"/>
          <cell r="AH891"/>
          <cell r="AI891"/>
          <cell r="AJ891"/>
          <cell r="AK891"/>
          <cell r="AL891"/>
          <cell r="AM891"/>
          <cell r="AN891" t="str">
            <v>կ.44</v>
          </cell>
          <cell r="AO891" t="str">
            <v>п. 44</v>
          </cell>
          <cell r="AP891"/>
          <cell r="AQ891"/>
        </row>
        <row r="892">
          <cell r="A892"/>
          <cell r="B892"/>
          <cell r="C892" t="str">
            <v>T47130609</v>
          </cell>
          <cell r="D892" t="str">
            <v>Լարման չափման վերահսկման սարք Պին 0,4</v>
          </cell>
          <cell r="E892" t="str">
            <v>Устройство контроля измерения напряжения ПИН 0,4</v>
          </cell>
          <cell r="F892" t="str">
            <v>համաձայն տեխնիկական առաջադրանքի</v>
          </cell>
          <cell r="G892" t="str">
            <v>согласно техническому заданию</v>
          </cell>
          <cell r="H892" t="str">
            <v>հատ</v>
          </cell>
          <cell r="I892" t="str">
            <v>шт.</v>
          </cell>
          <cell r="J892"/>
          <cell r="K892"/>
          <cell r="L892">
            <v>10</v>
          </cell>
          <cell r="M892">
            <v>960</v>
          </cell>
          <cell r="N892">
            <v>960000</v>
          </cell>
          <cell r="O892">
            <v>9600</v>
          </cell>
          <cell r="P892"/>
          <cell r="Q892"/>
          <cell r="R892"/>
          <cell r="S892"/>
          <cell r="T892"/>
          <cell r="U892"/>
          <cell r="V892"/>
          <cell r="W892"/>
          <cell r="X892"/>
          <cell r="Y892"/>
          <cell r="Z892"/>
          <cell r="AA892"/>
          <cell r="AB892"/>
          <cell r="AC892"/>
          <cell r="AD892"/>
          <cell r="AE892"/>
          <cell r="AF892"/>
          <cell r="AG892"/>
          <cell r="AH892"/>
          <cell r="AI892"/>
          <cell r="AJ892"/>
          <cell r="AK892"/>
          <cell r="AL892"/>
          <cell r="AM892"/>
          <cell r="AN892"/>
          <cell r="AO892"/>
          <cell r="AP892"/>
          <cell r="AQ892"/>
        </row>
        <row r="893">
          <cell r="A893">
            <v>51</v>
          </cell>
          <cell r="B893">
            <v>1</v>
          </cell>
          <cell r="C893"/>
          <cell r="D893" t="str">
            <v xml:space="preserve"> ք. Երևան, Գ․ Հովսեփյան 18 հասցեում  60.3-72 քմ մակերեսով  հողատարածքի ձեռքբերում</v>
          </cell>
          <cell r="E893" t="str">
            <v xml:space="preserve"> Приобретение земельного участка площадью 60,3-72 кв.м. по адресу ул. Г. Овсепяна 18</v>
          </cell>
          <cell r="F893" t="str">
            <v>համաձայն տեխնիկական առաջադրանքի</v>
          </cell>
          <cell r="G893" t="str">
            <v>согласно техническому заданию</v>
          </cell>
          <cell r="H893" t="str">
            <v>պայմանական միավոր</v>
          </cell>
          <cell r="I893" t="str">
            <v>усл.ед</v>
          </cell>
          <cell r="J893"/>
          <cell r="K893"/>
          <cell r="L893">
            <v>72</v>
          </cell>
          <cell r="M893">
            <v>140</v>
          </cell>
          <cell r="N893">
            <v>140000</v>
          </cell>
          <cell r="O893">
            <v>10080</v>
          </cell>
          <cell r="P893" t="str">
            <v>ԱԲՀ</v>
          </cell>
          <cell r="Q893" t="str">
            <v>ОЗП</v>
          </cell>
          <cell r="R893" t="str">
            <v>ԱԲՀ</v>
          </cell>
          <cell r="S893" t="str">
            <v>ОЗП</v>
          </cell>
          <cell r="T893"/>
          <cell r="U893"/>
          <cell r="V893" t="str">
            <v>Մայիս 2026</v>
          </cell>
          <cell r="W893" t="str">
            <v>Май 2026</v>
          </cell>
          <cell r="X893"/>
          <cell r="Y893" t="str">
            <v>Հուլիս 2026</v>
          </cell>
          <cell r="Z893" t="str">
            <v>Июль 2026</v>
          </cell>
          <cell r="AA893"/>
          <cell r="AB893" t="str">
            <v>Նոյեմբեր 2026</v>
          </cell>
          <cell r="AC893" t="str">
            <v>Ноябрь 2026</v>
          </cell>
          <cell r="AD893"/>
          <cell r="AE893"/>
          <cell r="AF893">
            <v>10080</v>
          </cell>
          <cell r="AG893"/>
          <cell r="AH893"/>
          <cell r="AI893"/>
          <cell r="AJ893"/>
          <cell r="AK893"/>
          <cell r="AL893"/>
          <cell r="AM893"/>
          <cell r="AN893" t="str">
            <v>կ.44</v>
          </cell>
          <cell r="AO893" t="str">
            <v>п. 44</v>
          </cell>
          <cell r="AP893"/>
          <cell r="AQ893"/>
        </row>
        <row r="894">
          <cell r="A894">
            <v>52</v>
          </cell>
          <cell r="B894">
            <v>1</v>
          </cell>
          <cell r="C894"/>
          <cell r="D894" t="str">
            <v xml:space="preserve"> ք. Երևան, Մալխասյան 25 հասցեում  65-70 քմ մակերեսով  հողատարածքի ձեռքբերում</v>
          </cell>
          <cell r="E894" t="str">
            <v xml:space="preserve"> Приобретение земельного участка площадью 65-70 кв.м. по адресу ул. Ма25</v>
          </cell>
          <cell r="F894" t="str">
            <v>համաձայն տեխնիկական առաջադրանքի</v>
          </cell>
          <cell r="G894" t="str">
            <v>согласно техническому заданию</v>
          </cell>
          <cell r="H894" t="str">
            <v>պայմանական միավոր</v>
          </cell>
          <cell r="I894" t="str">
            <v>усл.ед</v>
          </cell>
          <cell r="J894"/>
          <cell r="K894"/>
          <cell r="L894">
            <v>70</v>
          </cell>
          <cell r="M894">
            <v>18</v>
          </cell>
          <cell r="N894">
            <v>18000</v>
          </cell>
          <cell r="O894">
            <v>1260</v>
          </cell>
          <cell r="P894" t="str">
            <v>ԱԲՀ</v>
          </cell>
          <cell r="Q894" t="str">
            <v>ОЗП</v>
          </cell>
          <cell r="R894" t="str">
            <v>ԱԲՀ</v>
          </cell>
          <cell r="S894" t="str">
            <v>ОЗП</v>
          </cell>
          <cell r="T894"/>
          <cell r="U894"/>
          <cell r="V894" t="str">
            <v>Հունվար 2026</v>
          </cell>
          <cell r="W894" t="str">
            <v>Январь 2026</v>
          </cell>
          <cell r="X894"/>
          <cell r="Y894" t="str">
            <v>Ապրիլ 2026</v>
          </cell>
          <cell r="Z894" t="str">
            <v>Апрель 2026</v>
          </cell>
          <cell r="AA894"/>
          <cell r="AB894" t="str">
            <v>Հունիս 2026</v>
          </cell>
          <cell r="AC894" t="str">
            <v>Июнь 2026</v>
          </cell>
          <cell r="AD894"/>
          <cell r="AE894"/>
          <cell r="AF894">
            <v>1260</v>
          </cell>
          <cell r="AG894"/>
          <cell r="AH894"/>
          <cell r="AI894"/>
          <cell r="AJ894"/>
          <cell r="AK894"/>
          <cell r="AL894"/>
          <cell r="AM894"/>
          <cell r="AN894" t="str">
            <v>կ.44</v>
          </cell>
          <cell r="AO894" t="str">
            <v>п. 44</v>
          </cell>
          <cell r="AP894"/>
          <cell r="AQ894"/>
        </row>
        <row r="895">
          <cell r="A895">
            <v>53</v>
          </cell>
          <cell r="B895"/>
          <cell r="C895"/>
          <cell r="D895" t="str">
            <v>Մեքենա-մեխանիզմների  ձեռքբերում</v>
          </cell>
          <cell r="E895" t="str">
            <v>Приобретение машин и механизмов</v>
          </cell>
          <cell r="F895" t="str">
            <v>համաձայն տեխնիկական առաջադրանքի</v>
          </cell>
          <cell r="G895" t="str">
            <v>согласно техническому заданию</v>
          </cell>
          <cell r="H895" t="str">
            <v>պայմանական միավոր</v>
          </cell>
          <cell r="I895" t="str">
            <v>усл.ед</v>
          </cell>
          <cell r="J895"/>
          <cell r="K895"/>
          <cell r="L895">
            <v>37</v>
          </cell>
          <cell r="M895"/>
          <cell r="N895"/>
          <cell r="O895"/>
          <cell r="P895" t="str">
            <v>ԱԲՀ</v>
          </cell>
          <cell r="Q895" t="str">
            <v>ОЗП</v>
          </cell>
          <cell r="R895" t="str">
            <v>ԱԲՀ</v>
          </cell>
          <cell r="S895" t="str">
            <v>ОЗП</v>
          </cell>
          <cell r="T895"/>
          <cell r="U895"/>
          <cell r="V895" t="str">
            <v>Մայիս 2026</v>
          </cell>
          <cell r="W895" t="str">
            <v>Май 2026</v>
          </cell>
          <cell r="X895"/>
          <cell r="Y895" t="str">
            <v>Հուլիս 2026</v>
          </cell>
          <cell r="Z895" t="str">
            <v>Июль 2026</v>
          </cell>
          <cell r="AA895"/>
          <cell r="AB895" t="str">
            <v>Նոյեմբեր 2026</v>
          </cell>
          <cell r="AC895" t="str">
            <v>Ноябрь 2026</v>
          </cell>
          <cell r="AD895"/>
          <cell r="AE895"/>
          <cell r="AF895">
            <v>700000</v>
          </cell>
          <cell r="AG895"/>
          <cell r="AH895"/>
          <cell r="AI895"/>
          <cell r="AJ895"/>
          <cell r="AK895"/>
          <cell r="AL895"/>
          <cell r="AM895"/>
          <cell r="AN895" t="str">
            <v>կ.44</v>
          </cell>
          <cell r="AO895" t="str">
            <v>п. 44</v>
          </cell>
          <cell r="AP895"/>
          <cell r="AQ895"/>
        </row>
        <row r="896">
          <cell r="A896"/>
          <cell r="B896"/>
          <cell r="C896"/>
          <cell r="D896" t="str">
            <v>Լաբարատորիա</v>
          </cell>
          <cell r="E896"/>
          <cell r="F896" t="str">
            <v>համաձայն տեխնիկական առաջադրանքի</v>
          </cell>
          <cell r="G896" t="str">
            <v>согласно техническому заданию</v>
          </cell>
          <cell r="H896"/>
          <cell r="I896"/>
          <cell r="J896"/>
          <cell r="K896"/>
          <cell r="L896">
            <v>2</v>
          </cell>
          <cell r="M896">
            <v>90</v>
          </cell>
          <cell r="N896">
            <v>90000</v>
          </cell>
          <cell r="O896">
            <v>180</v>
          </cell>
          <cell r="P896"/>
          <cell r="Q896"/>
          <cell r="R896"/>
          <cell r="S896"/>
          <cell r="T896"/>
          <cell r="U896"/>
          <cell r="V896"/>
          <cell r="W896"/>
          <cell r="X896"/>
          <cell r="Y896"/>
          <cell r="Z896"/>
          <cell r="AA896"/>
          <cell r="AB896"/>
          <cell r="AC896"/>
          <cell r="AD896"/>
          <cell r="AE896"/>
          <cell r="AF896"/>
          <cell r="AG896"/>
          <cell r="AH896"/>
          <cell r="AI896"/>
          <cell r="AJ896"/>
          <cell r="AK896"/>
          <cell r="AL896"/>
          <cell r="AM896"/>
          <cell r="AN896" t="str">
            <v>կ.44</v>
          </cell>
          <cell r="AO896" t="str">
            <v>п. 44</v>
          </cell>
          <cell r="AP896"/>
          <cell r="AQ896"/>
        </row>
        <row r="897">
          <cell r="A897"/>
          <cell r="B897"/>
          <cell r="C897"/>
          <cell r="D897" t="str">
            <v>Էլեկտրական մեքենաներ ուղևորաբոռնատար</v>
          </cell>
          <cell r="E897"/>
          <cell r="F897" t="str">
            <v>համաձայն տեխնիկական առաջադրանքի</v>
          </cell>
          <cell r="G897" t="str">
            <v>согласно техническому заданию</v>
          </cell>
          <cell r="H897"/>
          <cell r="I897"/>
          <cell r="J897"/>
          <cell r="K897"/>
          <cell r="L897">
            <v>10</v>
          </cell>
          <cell r="M897">
            <v>18.899999999999999</v>
          </cell>
          <cell r="N897">
            <v>18900</v>
          </cell>
          <cell r="O897">
            <v>189</v>
          </cell>
          <cell r="P897"/>
          <cell r="Q897"/>
          <cell r="R897"/>
          <cell r="S897"/>
          <cell r="T897"/>
          <cell r="U897"/>
          <cell r="V897"/>
          <cell r="W897"/>
          <cell r="X897"/>
          <cell r="Y897"/>
          <cell r="Z897"/>
          <cell r="AA897"/>
          <cell r="AB897"/>
          <cell r="AC897"/>
          <cell r="AD897"/>
          <cell r="AE897"/>
          <cell r="AF897"/>
          <cell r="AG897"/>
          <cell r="AH897"/>
          <cell r="AI897"/>
          <cell r="AJ897"/>
          <cell r="AK897"/>
          <cell r="AL897"/>
          <cell r="AM897"/>
          <cell r="AN897" t="str">
            <v>կ.44</v>
          </cell>
          <cell r="AO897" t="str">
            <v>п. 44</v>
          </cell>
          <cell r="AP897"/>
          <cell r="AQ897"/>
        </row>
        <row r="898">
          <cell r="A898"/>
          <cell r="B898"/>
          <cell r="C898"/>
          <cell r="D898" t="str">
            <v>Դիզելային մեքենաներ ուղևորաբոռնատար</v>
          </cell>
          <cell r="E898"/>
          <cell r="F898" t="str">
            <v>համաձայն տեխնիկական առաջադրանքի</v>
          </cell>
          <cell r="G898" t="str">
            <v>согласно техническому заданию</v>
          </cell>
          <cell r="H898"/>
          <cell r="I898"/>
          <cell r="J898"/>
          <cell r="K898"/>
          <cell r="L898">
            <v>25</v>
          </cell>
          <cell r="M898">
            <v>13.25</v>
          </cell>
          <cell r="N898">
            <v>13250</v>
          </cell>
          <cell r="O898">
            <v>331.25</v>
          </cell>
          <cell r="P898"/>
          <cell r="Q898"/>
          <cell r="R898"/>
          <cell r="S898"/>
          <cell r="T898"/>
          <cell r="U898"/>
          <cell r="V898"/>
          <cell r="W898"/>
          <cell r="X898"/>
          <cell r="Y898"/>
          <cell r="Z898"/>
          <cell r="AA898"/>
          <cell r="AB898"/>
          <cell r="AC898"/>
          <cell r="AD898"/>
          <cell r="AE898"/>
          <cell r="AF898"/>
          <cell r="AG898"/>
          <cell r="AH898"/>
          <cell r="AI898"/>
          <cell r="AJ898"/>
          <cell r="AK898"/>
          <cell r="AL898"/>
          <cell r="AM898"/>
          <cell r="AN898" t="str">
            <v>կ.44</v>
          </cell>
          <cell r="AO898" t="str">
            <v>п. 44</v>
          </cell>
          <cell r="AP898"/>
          <cell r="AQ898"/>
        </row>
        <row r="899">
          <cell r="A899">
            <v>54</v>
          </cell>
          <cell r="B899"/>
          <cell r="C899"/>
          <cell r="D899" t="str">
            <v>Տրանսֆորմատորային յուղ</v>
          </cell>
          <cell r="E899" t="str">
            <v>Трансформаторное масло</v>
          </cell>
          <cell r="F899" t="str">
            <v>համաձայն տեխնիկական առաջադրանքի</v>
          </cell>
          <cell r="G899" t="str">
            <v>согласно техническому заданию</v>
          </cell>
          <cell r="H899" t="str">
            <v>կգ</v>
          </cell>
          <cell r="I899" t="str">
            <v>кг</v>
          </cell>
          <cell r="J899"/>
          <cell r="K899"/>
          <cell r="L899">
            <v>20000</v>
          </cell>
          <cell r="M899"/>
          <cell r="N899"/>
          <cell r="O899"/>
          <cell r="P899" t="str">
            <v>ԱԲՀ</v>
          </cell>
          <cell r="Q899" t="str">
            <v>ОЗП</v>
          </cell>
          <cell r="R899" t="str">
            <v>ԱԲՀ</v>
          </cell>
          <cell r="S899" t="str">
            <v>ОЗП</v>
          </cell>
          <cell r="T899"/>
          <cell r="U899"/>
          <cell r="V899" t="str">
            <v>Հունիս 2026</v>
          </cell>
          <cell r="W899" t="str">
            <v>Июнь 2026</v>
          </cell>
          <cell r="X899"/>
          <cell r="Y899" t="str">
            <v>Հուլիս 2026</v>
          </cell>
          <cell r="Z899" t="str">
            <v>Июль 2026</v>
          </cell>
          <cell r="AA899"/>
          <cell r="AB899" t="str">
            <v>Նոյեմբեր 2026</v>
          </cell>
          <cell r="AC899" t="str">
            <v>Ноябрь 2026</v>
          </cell>
          <cell r="AD899"/>
          <cell r="AE899"/>
          <cell r="AF899">
            <v>36000</v>
          </cell>
          <cell r="AG899"/>
          <cell r="AH899"/>
          <cell r="AI899"/>
          <cell r="AJ899"/>
          <cell r="AK899"/>
          <cell r="AL899"/>
          <cell r="AM899"/>
          <cell r="AN899" t="str">
            <v>կ.44</v>
          </cell>
          <cell r="AO899" t="str">
            <v>п. 44</v>
          </cell>
          <cell r="AP899"/>
          <cell r="AQ899"/>
        </row>
        <row r="900">
          <cell r="A900"/>
          <cell r="B900"/>
          <cell r="C900" t="str">
            <v>E310010</v>
          </cell>
          <cell r="D900" t="str">
            <v>Տրանսֆորմատորային յուղ</v>
          </cell>
          <cell r="E900" t="str">
            <v>Трансформаторное масло</v>
          </cell>
          <cell r="F900" t="str">
            <v>համաձայն տեխնիկական առաջադրանքի</v>
          </cell>
          <cell r="G900" t="str">
            <v>согласно техническому заданию</v>
          </cell>
          <cell r="H900" t="str">
            <v>կգ</v>
          </cell>
          <cell r="I900" t="str">
            <v>кг</v>
          </cell>
          <cell r="J900"/>
          <cell r="K900"/>
          <cell r="L900">
            <v>20000</v>
          </cell>
          <cell r="M900">
            <v>1.8</v>
          </cell>
          <cell r="N900">
            <v>1800</v>
          </cell>
          <cell r="O900">
            <v>36000</v>
          </cell>
          <cell r="P900"/>
          <cell r="Q900"/>
          <cell r="R900"/>
          <cell r="S900"/>
          <cell r="T900"/>
          <cell r="U900"/>
          <cell r="V900"/>
          <cell r="W900"/>
          <cell r="X900"/>
          <cell r="Y900"/>
          <cell r="Z900"/>
          <cell r="AA900"/>
          <cell r="AB900"/>
          <cell r="AC900"/>
          <cell r="AD900"/>
          <cell r="AE900"/>
          <cell r="AF900"/>
          <cell r="AG900"/>
          <cell r="AH900"/>
          <cell r="AI900"/>
          <cell r="AJ900"/>
          <cell r="AK900"/>
          <cell r="AL900"/>
          <cell r="AM900"/>
          <cell r="AN900"/>
          <cell r="AO900"/>
          <cell r="AP900"/>
          <cell r="AQ900"/>
        </row>
        <row r="901">
          <cell r="A901">
            <v>55</v>
          </cell>
          <cell r="B901"/>
          <cell r="C901"/>
          <cell r="D901" t="str">
            <v>ՇՉՕ-90, ՇՉՕ-70, ՊԱՄ, ՊՌ, ՎՌՈՒ, ԿՍՕ, ԿՌՆ, Կայմային ՏԵ միաֆազ ՄՏՊՕ</v>
          </cell>
          <cell r="E901" t="str">
            <v>ЩО-90, ЩО-70, ПАМ, ПР, ВРУ, КСО, КРН, Постоянный ТЭ однофазный МТПО</v>
          </cell>
          <cell r="F901" t="str">
            <v>համաձայն տեխնիկական առաջադրանքի</v>
          </cell>
          <cell r="G901" t="str">
            <v>согласно техническому заданию</v>
          </cell>
          <cell r="H901" t="str">
            <v>հատ</v>
          </cell>
          <cell r="I901" t="str">
            <v>шт.</v>
          </cell>
          <cell r="J901"/>
          <cell r="K901"/>
          <cell r="L901">
            <v>550</v>
          </cell>
          <cell r="M901"/>
          <cell r="N901"/>
          <cell r="O901"/>
          <cell r="P901" t="str">
            <v>ԱԲՀ</v>
          </cell>
          <cell r="Q901" t="str">
            <v>ОЗП</v>
          </cell>
          <cell r="R901" t="str">
            <v>ԱԲՀ</v>
          </cell>
          <cell r="S901" t="str">
            <v>ОЗП</v>
          </cell>
          <cell r="T901"/>
          <cell r="U901"/>
          <cell r="V901" t="str">
            <v>Հունիս 2026</v>
          </cell>
          <cell r="W901" t="str">
            <v>Июнь 2026</v>
          </cell>
          <cell r="X901"/>
          <cell r="Y901" t="str">
            <v>Հուլիս 2026</v>
          </cell>
          <cell r="Z901" t="str">
            <v>Июль 2026</v>
          </cell>
          <cell r="AA901"/>
          <cell r="AB901" t="str">
            <v>Նոյեմբեր 2026</v>
          </cell>
          <cell r="AC901" t="str">
            <v>Ноябрь 2026</v>
          </cell>
          <cell r="AD901"/>
          <cell r="AE901"/>
          <cell r="AF901">
            <v>701650</v>
          </cell>
          <cell r="AG901"/>
          <cell r="AH901"/>
          <cell r="AI901"/>
          <cell r="AJ901"/>
          <cell r="AK901"/>
          <cell r="AL901"/>
          <cell r="AM901"/>
          <cell r="AN901" t="str">
            <v>կ.44</v>
          </cell>
          <cell r="AO901" t="str">
            <v>п. 44</v>
          </cell>
          <cell r="AP901"/>
          <cell r="AQ901"/>
        </row>
        <row r="902">
          <cell r="A902">
            <v>56</v>
          </cell>
          <cell r="B902"/>
          <cell r="C902"/>
          <cell r="D902" t="str">
            <v xml:space="preserve">ՀԷՑ ՓԲԸ պահեստներում առկա՝ շահագործումից հանված և հետագա շահագործման համար ոչ պիտանի սև և գունավոր մետաղների, ինչպես նաև այլ տիպի թափոնների վաճառք </v>
          </cell>
          <cell r="E902" t="str">
            <v>Продажа вышедших из эксплуатации и непригодных для дальнейшей эксплуатации черных и цветных металлов, а также других видов отходов, имеющихся на складах ЗАО ЭСА</v>
          </cell>
          <cell r="F902" t="str">
            <v>համաձայն տեխնիկական առաջադրանքի</v>
          </cell>
          <cell r="G902" t="str">
            <v>согласно техническому заданию</v>
          </cell>
          <cell r="H902" t="str">
            <v>պայմանական միավոր</v>
          </cell>
          <cell r="I902" t="str">
            <v>усл.ед</v>
          </cell>
          <cell r="J902"/>
          <cell r="K902"/>
          <cell r="L902">
            <v>1</v>
          </cell>
          <cell r="M902"/>
          <cell r="N902"/>
          <cell r="O902"/>
          <cell r="P902" t="str">
            <v>ԱԲՀ</v>
          </cell>
          <cell r="Q902" t="str">
            <v>ОЗП</v>
          </cell>
          <cell r="R902" t="str">
            <v>ԱԲՀ</v>
          </cell>
          <cell r="S902" t="str">
            <v>ОЗП</v>
          </cell>
          <cell r="T902"/>
          <cell r="U902"/>
          <cell r="V902" t="str">
            <v>Հունիս 2026</v>
          </cell>
          <cell r="W902" t="str">
            <v>Июнь 2026</v>
          </cell>
          <cell r="X902"/>
          <cell r="Y902" t="str">
            <v>Հուլիս 2026</v>
          </cell>
          <cell r="Z902" t="str">
            <v>Июль 2026</v>
          </cell>
          <cell r="AA902"/>
          <cell r="AB902" t="str">
            <v>Նոյեմբեր 2026</v>
          </cell>
          <cell r="AC902" t="str">
            <v>Ноябрь 2026</v>
          </cell>
          <cell r="AD902"/>
          <cell r="AE902"/>
          <cell r="AF902">
            <v>701650</v>
          </cell>
          <cell r="AG902"/>
          <cell r="AH902"/>
          <cell r="AI902"/>
          <cell r="AJ902"/>
          <cell r="AK902" t="str">
            <v>կ.44</v>
          </cell>
          <cell r="AL902"/>
          <cell r="AM902"/>
          <cell r="AN902" t="str">
            <v>կ.44</v>
          </cell>
          <cell r="AO902" t="str">
            <v>п. 44</v>
          </cell>
          <cell r="AP902"/>
          <cell r="AQ902"/>
        </row>
        <row r="903">
          <cell r="A903">
            <v>57</v>
          </cell>
          <cell r="B903"/>
          <cell r="C903"/>
          <cell r="D903" t="str">
            <v>Ռեակտիվ էներգետիկ կոմպենսատորի նորոգում</v>
          </cell>
          <cell r="E903"/>
          <cell r="F903" t="str">
            <v>համաձայն տեխնիկական առաջադրանքի</v>
          </cell>
          <cell r="G903" t="str">
            <v>согласно техническому заданию</v>
          </cell>
          <cell r="H903" t="str">
            <v>պայմանական միավոր</v>
          </cell>
          <cell r="I903" t="str">
            <v>усл.ед</v>
          </cell>
          <cell r="J903"/>
          <cell r="K903"/>
          <cell r="L903"/>
          <cell r="M903"/>
          <cell r="N903"/>
          <cell r="O903"/>
          <cell r="P903" t="str">
            <v>ԱԲՀ</v>
          </cell>
          <cell r="Q903" t="str">
            <v>ОЗП</v>
          </cell>
          <cell r="R903" t="str">
            <v>ԱԲՀ</v>
          </cell>
          <cell r="S903" t="str">
            <v>ОЗП</v>
          </cell>
          <cell r="T903"/>
          <cell r="U903"/>
          <cell r="V903" t="str">
            <v>Հունիս 2026</v>
          </cell>
          <cell r="W903" t="str">
            <v>Июнь 2026</v>
          </cell>
          <cell r="X903"/>
          <cell r="Y903" t="str">
            <v>Հուլիս 2026</v>
          </cell>
          <cell r="Z903" t="str">
            <v>Июль 2026</v>
          </cell>
          <cell r="AA903"/>
          <cell r="AB903" t="str">
            <v>Նոյեմբեր 2026</v>
          </cell>
          <cell r="AC903" t="str">
            <v>Ноябрь 2026</v>
          </cell>
          <cell r="AD903"/>
          <cell r="AE903"/>
          <cell r="AF903">
            <v>701650</v>
          </cell>
          <cell r="AG903"/>
          <cell r="AH903"/>
          <cell r="AI903"/>
          <cell r="AJ903"/>
          <cell r="AK903" t="str">
            <v>կ.44</v>
          </cell>
          <cell r="AL903"/>
          <cell r="AM903"/>
          <cell r="AN903" t="str">
            <v>կ.44</v>
          </cell>
          <cell r="AO903" t="str">
            <v>п. 44</v>
          </cell>
          <cell r="AP903"/>
          <cell r="AQ903"/>
        </row>
        <row r="904">
          <cell r="A904">
            <v>58</v>
          </cell>
          <cell r="B904"/>
          <cell r="C904"/>
          <cell r="D904" t="str">
            <v>Էլեկտրաէներգիայի ցածր որակի պատճառով այրված սարքավորումների վերանորոգում</v>
          </cell>
          <cell r="E904"/>
          <cell r="F904" t="str">
            <v>համաձայն տեխնիկական առաջադրանքի</v>
          </cell>
          <cell r="G904" t="str">
            <v>согласно техническому заданию</v>
          </cell>
          <cell r="H904" t="str">
            <v>պայմանական միավոր</v>
          </cell>
          <cell r="I904" t="str">
            <v>усл.ед</v>
          </cell>
          <cell r="J904"/>
          <cell r="K904"/>
          <cell r="L904"/>
          <cell r="M904"/>
          <cell r="N904"/>
          <cell r="O904"/>
          <cell r="P904" t="str">
            <v>ԱԲՀ</v>
          </cell>
          <cell r="Q904" t="str">
            <v>ОЗП</v>
          </cell>
          <cell r="R904" t="str">
            <v>ԱԲՀ</v>
          </cell>
          <cell r="S904" t="str">
            <v>ОЗП</v>
          </cell>
          <cell r="T904"/>
          <cell r="U904"/>
          <cell r="V904" t="str">
            <v>Մայիս 2026</v>
          </cell>
          <cell r="W904" t="str">
            <v>Май 2026</v>
          </cell>
          <cell r="X904"/>
          <cell r="Y904" t="str">
            <v>Հուլիս 2026</v>
          </cell>
          <cell r="Z904" t="str">
            <v>Июль 2026</v>
          </cell>
          <cell r="AA904"/>
          <cell r="AB904" t="str">
            <v>Նոյեմբեր 2026</v>
          </cell>
          <cell r="AC904" t="str">
            <v>Ноябрь 2026</v>
          </cell>
          <cell r="AD904"/>
          <cell r="AE904"/>
          <cell r="AF904"/>
          <cell r="AG904"/>
          <cell r="AH904"/>
          <cell r="AI904"/>
          <cell r="AJ904"/>
          <cell r="AK904"/>
          <cell r="AL904"/>
          <cell r="AM904"/>
          <cell r="AN904" t="str">
            <v>կ.44</v>
          </cell>
          <cell r="AO904" t="str">
            <v>п. 44</v>
          </cell>
          <cell r="AP904"/>
          <cell r="AQ904"/>
        </row>
        <row r="905">
          <cell r="A905">
            <v>59</v>
          </cell>
          <cell r="B905"/>
          <cell r="C905"/>
          <cell r="D905" t="str">
            <v>Տրանսֆորմատորային մոդուլ</v>
          </cell>
          <cell r="E905"/>
          <cell r="F905" t="str">
            <v>համաձայն տեխնիկական առաջադրանքի</v>
          </cell>
          <cell r="G905" t="str">
            <v>согласно техническому заданию</v>
          </cell>
          <cell r="H905" t="str">
            <v>պայմանական միավոր</v>
          </cell>
          <cell r="I905" t="str">
            <v>усл.ед</v>
          </cell>
          <cell r="J905"/>
          <cell r="K905"/>
          <cell r="L905"/>
          <cell r="M905"/>
          <cell r="N905"/>
          <cell r="O905"/>
          <cell r="P905" t="str">
            <v>ԱԲՀ</v>
          </cell>
          <cell r="Q905" t="str">
            <v>ОЗП</v>
          </cell>
          <cell r="R905" t="str">
            <v>ԱԲՀ</v>
          </cell>
          <cell r="S905" t="str">
            <v>ОЗП</v>
          </cell>
          <cell r="T905"/>
          <cell r="U905"/>
          <cell r="V905" t="str">
            <v>Մայիս 2026</v>
          </cell>
          <cell r="W905" t="str">
            <v>Май 2026</v>
          </cell>
          <cell r="X905"/>
          <cell r="Y905" t="str">
            <v>Հուլիս 2026</v>
          </cell>
          <cell r="Z905" t="str">
            <v>Июль 2026</v>
          </cell>
          <cell r="AA905"/>
          <cell r="AB905" t="str">
            <v>Նոյեմբեր 2026</v>
          </cell>
          <cell r="AC905" t="str">
            <v>Ноябрь 2026</v>
          </cell>
          <cell r="AD905"/>
          <cell r="AE905"/>
          <cell r="AF905"/>
          <cell r="AG905"/>
          <cell r="AH905"/>
          <cell r="AI905"/>
          <cell r="AJ905"/>
          <cell r="AK905"/>
          <cell r="AL905"/>
          <cell r="AM905"/>
          <cell r="AN905" t="str">
            <v>կ.44</v>
          </cell>
          <cell r="AO905" t="str">
            <v>п. 44</v>
          </cell>
          <cell r="AP905"/>
          <cell r="AQ905"/>
        </row>
        <row r="906">
          <cell r="A906">
            <v>60</v>
          </cell>
          <cell r="B906"/>
          <cell r="C906"/>
          <cell r="D906" t="str">
            <v>Ակումլյատորային մարտկոցներ</v>
          </cell>
          <cell r="E906"/>
          <cell r="F906" t="str">
            <v>համաձայն տեխնիկական առաջադրանքի</v>
          </cell>
          <cell r="G906" t="str">
            <v>согласно техническому заданию</v>
          </cell>
          <cell r="H906" t="str">
            <v>հատ</v>
          </cell>
          <cell r="I906" t="str">
            <v>шт.</v>
          </cell>
          <cell r="J906"/>
          <cell r="K906"/>
          <cell r="L906">
            <v>501</v>
          </cell>
          <cell r="M906"/>
          <cell r="N906"/>
          <cell r="O906"/>
          <cell r="P906" t="str">
            <v>ԱԲՀ</v>
          </cell>
          <cell r="Q906" t="str">
            <v>ОЗП</v>
          </cell>
          <cell r="R906" t="str">
            <v>ԱԲՀ</v>
          </cell>
          <cell r="S906" t="str">
            <v>ОЗП</v>
          </cell>
          <cell r="T906"/>
          <cell r="U906"/>
          <cell r="V906" t="str">
            <v>Մայիս 2026</v>
          </cell>
          <cell r="W906" t="str">
            <v>Май 2026</v>
          </cell>
          <cell r="X906"/>
          <cell r="Y906" t="str">
            <v>Հուլիս 2026</v>
          </cell>
          <cell r="Z906" t="str">
            <v>Июль 2026</v>
          </cell>
          <cell r="AA906"/>
          <cell r="AB906" t="str">
            <v>Նոյեմբեր 2026</v>
          </cell>
          <cell r="AC906" t="str">
            <v>Ноябрь 2026</v>
          </cell>
          <cell r="AD906"/>
          <cell r="AE906"/>
          <cell r="AF906">
            <v>29956.161</v>
          </cell>
          <cell r="AG906"/>
          <cell r="AH906"/>
          <cell r="AI906"/>
          <cell r="AJ906"/>
          <cell r="AK906"/>
          <cell r="AL906"/>
          <cell r="AM906"/>
          <cell r="AN906" t="str">
            <v>կ.44</v>
          </cell>
          <cell r="AO906" t="str">
            <v>п. 44</v>
          </cell>
          <cell r="AP906"/>
          <cell r="AQ906"/>
        </row>
        <row r="907">
          <cell r="A907"/>
          <cell r="B907"/>
          <cell r="C907" t="str">
            <v>P05020050</v>
          </cell>
          <cell r="D907" t="str">
            <v>Մարտկոց DTM12150L</v>
          </cell>
          <cell r="E907"/>
          <cell r="F907"/>
          <cell r="G907"/>
          <cell r="H907" t="str">
            <v>հատ</v>
          </cell>
          <cell r="I907" t="str">
            <v>шт.</v>
          </cell>
          <cell r="J907"/>
          <cell r="K907"/>
          <cell r="L907">
            <v>17</v>
          </cell>
          <cell r="M907">
            <v>110.833</v>
          </cell>
          <cell r="N907">
            <v>110833</v>
          </cell>
          <cell r="O907">
            <v>1884.1610000000001</v>
          </cell>
          <cell r="P907"/>
          <cell r="Q907"/>
          <cell r="R907"/>
          <cell r="S907"/>
          <cell r="T907"/>
          <cell r="U907"/>
          <cell r="V907"/>
          <cell r="W907"/>
          <cell r="X907"/>
          <cell r="Y907"/>
          <cell r="Z907"/>
          <cell r="AA907"/>
          <cell r="AB907"/>
          <cell r="AC907"/>
          <cell r="AD907"/>
          <cell r="AE907"/>
          <cell r="AF907"/>
          <cell r="AG907"/>
          <cell r="AH907"/>
          <cell r="AI907"/>
          <cell r="AJ907"/>
          <cell r="AK907"/>
          <cell r="AL907"/>
          <cell r="AM907"/>
          <cell r="AN907"/>
          <cell r="AO907"/>
          <cell r="AP907"/>
          <cell r="AQ907"/>
        </row>
        <row r="908">
          <cell r="A908"/>
          <cell r="B908"/>
          <cell r="C908"/>
          <cell r="D908" t="str">
            <v>Կուտակիչ մարտկոցների</v>
          </cell>
          <cell r="E908"/>
          <cell r="F908"/>
          <cell r="G908"/>
          <cell r="H908" t="str">
            <v>հատ</v>
          </cell>
          <cell r="I908" t="str">
            <v>шт.</v>
          </cell>
          <cell r="J908"/>
          <cell r="K908"/>
          <cell r="L908">
            <v>484</v>
          </cell>
          <cell r="M908">
            <v>58</v>
          </cell>
          <cell r="N908">
            <v>58000</v>
          </cell>
          <cell r="O908">
            <v>28072</v>
          </cell>
          <cell r="P908"/>
          <cell r="Q908"/>
          <cell r="R908"/>
          <cell r="S908"/>
          <cell r="T908"/>
          <cell r="U908"/>
          <cell r="V908"/>
          <cell r="W908"/>
          <cell r="X908"/>
          <cell r="Y908"/>
          <cell r="Z908"/>
          <cell r="AA908"/>
          <cell r="AB908"/>
          <cell r="AC908"/>
          <cell r="AD908"/>
          <cell r="AE908"/>
          <cell r="AF908"/>
          <cell r="AG908"/>
          <cell r="AH908"/>
          <cell r="AI908"/>
          <cell r="AJ908"/>
          <cell r="AK908"/>
          <cell r="AL908"/>
          <cell r="AM908"/>
          <cell r="AN908"/>
          <cell r="AO908"/>
          <cell r="AP908"/>
          <cell r="AQ908"/>
        </row>
        <row r="909">
          <cell r="A909">
            <v>61</v>
          </cell>
          <cell r="B909"/>
          <cell r="C909"/>
          <cell r="D909" t="str">
            <v>Հովացման ռադիատոր</v>
          </cell>
          <cell r="E909"/>
          <cell r="F909"/>
          <cell r="G909"/>
          <cell r="H909"/>
          <cell r="I909"/>
          <cell r="J909"/>
          <cell r="K909"/>
          <cell r="L909">
            <v>500</v>
          </cell>
          <cell r="M909">
            <v>40</v>
          </cell>
          <cell r="N909">
            <v>40000</v>
          </cell>
          <cell r="O909">
            <v>20000</v>
          </cell>
          <cell r="P909" t="str">
            <v>ԱԲՀ</v>
          </cell>
          <cell r="Q909" t="str">
            <v>ОЗП</v>
          </cell>
          <cell r="R909" t="str">
            <v>ԱԲՀ</v>
          </cell>
          <cell r="S909" t="str">
            <v>ОЗП</v>
          </cell>
          <cell r="T909"/>
          <cell r="U909"/>
          <cell r="V909" t="str">
            <v>Մայիս 2026</v>
          </cell>
          <cell r="W909" t="str">
            <v>Май 2026</v>
          </cell>
          <cell r="X909"/>
          <cell r="Y909" t="str">
            <v>Հուլիս 2026</v>
          </cell>
          <cell r="Z909" t="str">
            <v>Июль 2026</v>
          </cell>
          <cell r="AA909"/>
          <cell r="AB909" t="str">
            <v>Նոյեմբեր 2026</v>
          </cell>
          <cell r="AC909" t="str">
            <v>Ноябрь 2026</v>
          </cell>
          <cell r="AD909"/>
          <cell r="AE909"/>
          <cell r="AF909">
            <v>20000</v>
          </cell>
          <cell r="AG909"/>
          <cell r="AH909"/>
          <cell r="AI909"/>
          <cell r="AJ909"/>
          <cell r="AK909"/>
          <cell r="AL909"/>
          <cell r="AM909"/>
          <cell r="AN909" t="str">
            <v>կ.44</v>
          </cell>
          <cell r="AO909" t="str">
            <v>п. 44</v>
          </cell>
          <cell r="AP909"/>
          <cell r="AQ909"/>
        </row>
        <row r="910">
          <cell r="A910">
            <v>62</v>
          </cell>
          <cell r="B910"/>
          <cell r="C910"/>
          <cell r="D910" t="str">
            <v>6, 110 կՎ լարման ուժային տրանսֆորմատորում պարապ ընթացքի և բեռնվածքի կորուստների չափումներ</v>
          </cell>
          <cell r="E910"/>
          <cell r="F910"/>
          <cell r="G910"/>
          <cell r="H910"/>
          <cell r="I910"/>
          <cell r="J910"/>
          <cell r="K910"/>
          <cell r="L910"/>
          <cell r="M910"/>
          <cell r="N910"/>
          <cell r="O910"/>
          <cell r="P910" t="str">
            <v>ԱԲՀ</v>
          </cell>
          <cell r="Q910" t="str">
            <v>ОЗП</v>
          </cell>
          <cell r="R910" t="str">
            <v>ԱԲՀ</v>
          </cell>
          <cell r="S910" t="str">
            <v>ОЗП</v>
          </cell>
          <cell r="T910"/>
          <cell r="U910"/>
          <cell r="V910" t="str">
            <v>Մայիս 2026</v>
          </cell>
          <cell r="W910" t="str">
            <v>Май 2026</v>
          </cell>
          <cell r="X910"/>
          <cell r="Y910" t="str">
            <v>Հուլիս 2026</v>
          </cell>
          <cell r="Z910" t="str">
            <v>Июль 2026</v>
          </cell>
          <cell r="AA910"/>
          <cell r="AB910" t="str">
            <v>Նոյեմբեր 2026</v>
          </cell>
          <cell r="AC910" t="str">
            <v>Ноябрь 2026</v>
          </cell>
          <cell r="AD910"/>
          <cell r="AE910"/>
          <cell r="AF910"/>
          <cell r="AG910"/>
          <cell r="AH910"/>
          <cell r="AI910"/>
          <cell r="AJ910"/>
          <cell r="AK910"/>
          <cell r="AL910"/>
          <cell r="AM910"/>
          <cell r="AN910" t="str">
            <v>կ.44</v>
          </cell>
          <cell r="AO910" t="str">
            <v>п. 44</v>
          </cell>
          <cell r="AP910"/>
          <cell r="AQ910"/>
        </row>
        <row r="911">
          <cell r="A911">
            <v>63</v>
          </cell>
          <cell r="B911"/>
          <cell r="C911" t="str">
            <v>T47110614</v>
          </cell>
          <cell r="D911" t="str">
            <v>Լիցքվորման-ենթալիցքավորման սարք ВАЗП-380/260-40/80</v>
          </cell>
          <cell r="E911"/>
          <cell r="F911"/>
          <cell r="G911"/>
          <cell r="H911" t="str">
            <v>հատ</v>
          </cell>
          <cell r="I911" t="str">
            <v>шт.</v>
          </cell>
          <cell r="J911"/>
          <cell r="K911"/>
          <cell r="L911">
            <v>5</v>
          </cell>
          <cell r="M911">
            <v>5587</v>
          </cell>
          <cell r="N911">
            <v>5587000</v>
          </cell>
          <cell r="O911">
            <v>29350</v>
          </cell>
          <cell r="P911" t="str">
            <v>ԱԲՀ</v>
          </cell>
          <cell r="Q911" t="str">
            <v>ОЗП</v>
          </cell>
          <cell r="R911" t="str">
            <v>ԱԲՀ</v>
          </cell>
          <cell r="S911" t="str">
            <v>ОЗП</v>
          </cell>
          <cell r="T911"/>
          <cell r="U911"/>
          <cell r="V911" t="str">
            <v>Մայիս 2026</v>
          </cell>
          <cell r="W911" t="str">
            <v>Май 2026</v>
          </cell>
          <cell r="X911"/>
          <cell r="Y911" t="str">
            <v>Հուլիս 2026</v>
          </cell>
          <cell r="Z911" t="str">
            <v>Июль 2026</v>
          </cell>
          <cell r="AA911"/>
          <cell r="AB911" t="str">
            <v>Նոյեմբեր 2026</v>
          </cell>
          <cell r="AC911" t="str">
            <v>Ноябрь 2026</v>
          </cell>
          <cell r="AD911"/>
          <cell r="AE911"/>
          <cell r="AF911">
            <v>29350</v>
          </cell>
          <cell r="AG911"/>
          <cell r="AH911"/>
          <cell r="AI911"/>
          <cell r="AJ911"/>
          <cell r="AK911"/>
          <cell r="AL911"/>
          <cell r="AM911"/>
          <cell r="AN911" t="str">
            <v>կ.44</v>
          </cell>
          <cell r="AO911" t="str">
            <v>п. 44</v>
          </cell>
          <cell r="AP911"/>
          <cell r="AQ911"/>
        </row>
        <row r="912">
          <cell r="A912" t="str">
            <v xml:space="preserve">Итого:
Ընդամենը` </v>
          </cell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  <cell r="Q912"/>
          <cell r="R912"/>
          <cell r="S912"/>
          <cell r="T912"/>
          <cell r="U912"/>
          <cell r="V912"/>
          <cell r="W912"/>
          <cell r="X912"/>
          <cell r="Y912"/>
          <cell r="Z912"/>
          <cell r="AA912"/>
          <cell r="AB912"/>
          <cell r="AC912"/>
          <cell r="AD912"/>
          <cell r="AE912"/>
          <cell r="AF912">
            <v>25995927.213839997</v>
          </cell>
          <cell r="AG912"/>
          <cell r="AH912"/>
          <cell r="AI912"/>
          <cell r="AJ912"/>
          <cell r="AK912"/>
          <cell r="AL912"/>
          <cell r="AM912"/>
          <cell r="AN912"/>
          <cell r="AO912"/>
          <cell r="AP912"/>
          <cell r="AQ912" t="str">
            <v xml:space="preserve"> </v>
          </cell>
        </row>
        <row r="913">
          <cell r="A913" t="str">
            <v>Переходящие договоры:
Փոխանցվող պայմանագրեր</v>
          </cell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/>
          <cell r="M913"/>
          <cell r="N913"/>
          <cell r="O913"/>
          <cell r="P913"/>
          <cell r="Q913"/>
          <cell r="R913"/>
          <cell r="S913"/>
          <cell r="T913"/>
          <cell r="U913"/>
          <cell r="V913"/>
          <cell r="W913"/>
          <cell r="X913"/>
          <cell r="Y913"/>
          <cell r="Z913"/>
          <cell r="AA913"/>
          <cell r="AB913"/>
          <cell r="AC913"/>
          <cell r="AD913"/>
          <cell r="AE913"/>
          <cell r="AF913"/>
          <cell r="AG913"/>
          <cell r="AH913"/>
          <cell r="AI913"/>
          <cell r="AJ913"/>
          <cell r="AK913"/>
          <cell r="AL913"/>
          <cell r="AM913"/>
          <cell r="AN913"/>
          <cell r="AO913"/>
          <cell r="AP913"/>
          <cell r="AQ913"/>
        </row>
        <row r="914">
          <cell r="A914">
            <v>76</v>
          </cell>
          <cell r="B914"/>
          <cell r="C914" t="str">
            <v>T46420211</v>
          </cell>
          <cell r="D914" t="str">
            <v>Միաֆազ էլեկտրոնային բազմասակագնային դարձափոխիչային հաշվիչներ</v>
          </cell>
          <cell r="E914"/>
          <cell r="F914"/>
          <cell r="G914"/>
          <cell r="H914" t="str">
            <v>հատ</v>
          </cell>
          <cell r="I914"/>
          <cell r="J914"/>
          <cell r="K914"/>
          <cell r="L914">
            <v>5000</v>
          </cell>
          <cell r="M914">
            <v>30.256</v>
          </cell>
          <cell r="N914">
            <v>30256</v>
          </cell>
          <cell r="O914">
            <v>151280</v>
          </cell>
          <cell r="P914"/>
          <cell r="Q914"/>
          <cell r="R914"/>
          <cell r="S914"/>
          <cell r="T914"/>
          <cell r="U914"/>
          <cell r="V914"/>
          <cell r="W914"/>
          <cell r="X914"/>
          <cell r="Y914"/>
          <cell r="Z914"/>
          <cell r="AA914"/>
          <cell r="AB914"/>
          <cell r="AC914"/>
          <cell r="AD914"/>
          <cell r="AE914"/>
          <cell r="AF914"/>
          <cell r="AG914"/>
          <cell r="AH914"/>
          <cell r="AI914"/>
          <cell r="AJ914"/>
          <cell r="AK914"/>
          <cell r="AL914"/>
          <cell r="AM914"/>
          <cell r="AN914"/>
          <cell r="AO914"/>
          <cell r="AP914"/>
          <cell r="AQ914"/>
        </row>
        <row r="915">
          <cell r="A915">
            <v>77</v>
          </cell>
          <cell r="B915">
            <v>1</v>
          </cell>
          <cell r="C915"/>
          <cell r="D915" t="str">
            <v>Լոռու մարզում 110կՎ  օդային գծի կառուցում</v>
          </cell>
          <cell r="E915" t="str">
            <v>Строительство ВЛ-110кВ в Лорийском марзе</v>
          </cell>
          <cell r="F915" t="str">
            <v>համաձայն տեխնիկական առաջադրանքի</v>
          </cell>
          <cell r="G915" t="str">
            <v>согласно техническому заданию</v>
          </cell>
          <cell r="H915" t="str">
            <v>պայմանական միավոր</v>
          </cell>
          <cell r="I915" t="str">
            <v>усл.ед</v>
          </cell>
          <cell r="J915"/>
          <cell r="K915"/>
          <cell r="L915">
            <v>1</v>
          </cell>
          <cell r="M915"/>
          <cell r="N915"/>
          <cell r="O915"/>
          <cell r="P915" t="str">
            <v>ԱԲՀ</v>
          </cell>
          <cell r="Q915" t="str">
            <v>ОЗП</v>
          </cell>
          <cell r="R915" t="str">
            <v>ԱԲՀ</v>
          </cell>
          <cell r="S915" t="str">
            <v>ОЗП</v>
          </cell>
          <cell r="T915"/>
          <cell r="U915"/>
          <cell r="V915" t="str">
            <v>Հունիս 2024</v>
          </cell>
          <cell r="W915" t="str">
            <v>Июнь 2024</v>
          </cell>
          <cell r="X915" t="str">
            <v>6.1.2024</v>
          </cell>
          <cell r="Y915" t="str">
            <v>Հուլիս2024</v>
          </cell>
          <cell r="Z915" t="str">
            <v>Июль 2024</v>
          </cell>
          <cell r="AA915">
            <v>45488</v>
          </cell>
          <cell r="AB915" t="str">
            <v>Հոկտեմբեր 2025</v>
          </cell>
          <cell r="AC915" t="str">
            <v>Октябрь 2025</v>
          </cell>
          <cell r="AD915">
            <v>2</v>
          </cell>
          <cell r="AE915">
            <v>4200000</v>
          </cell>
          <cell r="AF915">
            <v>300000</v>
          </cell>
          <cell r="AG915"/>
          <cell r="AH915">
            <v>0</v>
          </cell>
          <cell r="AI915">
            <v>0</v>
          </cell>
          <cell r="AJ915">
            <v>0</v>
          </cell>
          <cell r="AK915">
            <v>0</v>
          </cell>
          <cell r="AL915"/>
          <cell r="AM915"/>
          <cell r="AN915" t="str">
            <v>կ. 40</v>
          </cell>
          <cell r="AO915" t="str">
            <v>п. 40</v>
          </cell>
          <cell r="AP915" t="str">
            <v>«Ինտեկո  Էներգո» ՓԲԸ</v>
          </cell>
          <cell r="AQ915" t="str">
            <v>A-398-24 (15.07.2024) «Ինտեկո Էներգո» ՓԲԸ</v>
          </cell>
        </row>
        <row r="916">
          <cell r="A916">
            <v>78</v>
          </cell>
          <cell r="B916">
            <v>1</v>
          </cell>
          <cell r="C916"/>
          <cell r="D916" t="str">
            <v>110/35կՎ լարման օդային գծերի կառուցման և վերակառուցման աշխատանքներ</v>
          </cell>
          <cell r="E916" t="str">
            <v>Работы по строительству и реконструкции воздушных линий напряжением 110/35 кВ</v>
          </cell>
          <cell r="F916" t="str">
            <v>համաձայն տեխնիկական առաջադրանքի</v>
          </cell>
          <cell r="G916" t="str">
            <v>согласно техническому заданию</v>
          </cell>
          <cell r="H916" t="str">
            <v>պայմանական միավոր</v>
          </cell>
          <cell r="I916"/>
          <cell r="J916"/>
          <cell r="K916"/>
          <cell r="L916">
            <v>1</v>
          </cell>
          <cell r="M916"/>
          <cell r="N916"/>
          <cell r="O916"/>
          <cell r="P916" t="str">
            <v>ԱԲՀ</v>
          </cell>
          <cell r="Q916" t="str">
            <v>ОЗП</v>
          </cell>
          <cell r="R916" t="str">
            <v>ԱԲՀ</v>
          </cell>
          <cell r="S916" t="str">
            <v>ОЗП</v>
          </cell>
          <cell r="T916"/>
          <cell r="U916"/>
          <cell r="V916" t="str">
            <v>Х</v>
          </cell>
          <cell r="W916" t="str">
            <v>Х</v>
          </cell>
          <cell r="X916"/>
          <cell r="Y916" t="str">
            <v>Մարտ 2024</v>
          </cell>
          <cell r="Z916" t="str">
            <v>Март 2024</v>
          </cell>
          <cell r="AA916"/>
          <cell r="AB916" t="str">
            <v>Մայիս 2027</v>
          </cell>
          <cell r="AC916" t="str">
            <v>Май 2027</v>
          </cell>
          <cell r="AD916"/>
          <cell r="AE916"/>
          <cell r="AF916"/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 t="str">
            <v xml:space="preserve"> </v>
          </cell>
          <cell r="AM916" t="str">
            <v xml:space="preserve"> </v>
          </cell>
          <cell r="AN916" t="str">
            <v>կ. 40</v>
          </cell>
          <cell r="AO916" t="str">
            <v>п. 40</v>
          </cell>
          <cell r="AQ916"/>
        </row>
        <row r="917">
          <cell r="A917">
            <v>79</v>
          </cell>
          <cell r="B917">
            <v>1</v>
          </cell>
          <cell r="C917"/>
          <cell r="D917" t="str">
            <v>"Քարհանք" 110/10/10կՎ նոր ենթակայանի 10կՎ ՓԲՍ-ի կառուցման աշխատանքներ</v>
          </cell>
          <cell r="E917" t="str">
            <v>Строительные работы ЗРУ 10кВ новой ПС «Карханк» 110/10/10кВ</v>
          </cell>
          <cell r="F917" t="str">
            <v>համաձայն տեխնիկական առաջադրանքի</v>
          </cell>
          <cell r="G917" t="str">
            <v>согласно техническому заданию</v>
          </cell>
          <cell r="H917" t="str">
            <v>պայմանական միավոր</v>
          </cell>
          <cell r="I917" t="str">
            <v>усл.ед</v>
          </cell>
          <cell r="J917"/>
          <cell r="K917"/>
          <cell r="L917">
            <v>1</v>
          </cell>
          <cell r="M917"/>
          <cell r="N917"/>
          <cell r="O917"/>
          <cell r="P917" t="str">
            <v>ԱԲՀ</v>
          </cell>
          <cell r="Q917" t="str">
            <v>ОЗП</v>
          </cell>
          <cell r="R917" t="str">
            <v>ԱԲՀ</v>
          </cell>
          <cell r="S917" t="str">
            <v>ОЗП</v>
          </cell>
          <cell r="T917"/>
          <cell r="U917"/>
          <cell r="V917" t="str">
            <v>Հուլիս2024</v>
          </cell>
          <cell r="W917" t="str">
            <v>Июль 2024</v>
          </cell>
          <cell r="X917" t="str">
            <v>6.27.2024</v>
          </cell>
          <cell r="Y917" t="str">
            <v>Սեպտեմբեր 2024</v>
          </cell>
          <cell r="Z917" t="str">
            <v>Сентябрь 2024</v>
          </cell>
          <cell r="AA917">
            <v>45537</v>
          </cell>
          <cell r="AB917" t="str">
            <v>Նոյեմբեր 2025</v>
          </cell>
          <cell r="AC917" t="str">
            <v>Ноябрь 2025</v>
          </cell>
          <cell r="AD917">
            <v>2</v>
          </cell>
          <cell r="AE917">
            <v>58409</v>
          </cell>
          <cell r="AF917">
            <v>56978.019</v>
          </cell>
          <cell r="AG917"/>
          <cell r="AH917"/>
          <cell r="AI917"/>
          <cell r="AJ917"/>
          <cell r="AK917"/>
          <cell r="AL917"/>
          <cell r="AM917"/>
          <cell r="AN917" t="str">
            <v>կ. 40</v>
          </cell>
          <cell r="AO917" t="str">
            <v>п. 40</v>
          </cell>
          <cell r="AP917" t="str">
            <v>«Ինտեկո  Էներգո» ՓԲԸ</v>
          </cell>
          <cell r="AQ917" t="str">
            <v>A-463-24 (02.09.2024)</v>
          </cell>
        </row>
        <row r="918">
          <cell r="A918">
            <v>80</v>
          </cell>
          <cell r="B918">
            <v>1</v>
          </cell>
          <cell r="C918"/>
          <cell r="D918" t="str">
            <v>“Ջրվեժ” 110/35/10կվ ենթակայանի նոր 10կվ ՓԲՍ-ի կառուցման աշխատանքներ</v>
          </cell>
          <cell r="E918" t="str">
            <v>Выполнение работ по строительству новой зру 10кв для подстанции “Джрвеж” 110/35/10кв</v>
          </cell>
          <cell r="F918" t="str">
            <v>համաձայն տեխնիկական առաջադրանքի</v>
          </cell>
          <cell r="G918" t="str">
            <v>согласно техническому заданию</v>
          </cell>
          <cell r="H918" t="str">
            <v>պայմանական միավոր</v>
          </cell>
          <cell r="I918" t="str">
            <v>усл.ед</v>
          </cell>
          <cell r="J918"/>
          <cell r="K918"/>
          <cell r="L918">
            <v>1</v>
          </cell>
          <cell r="M918"/>
          <cell r="N918"/>
          <cell r="O918"/>
          <cell r="P918" t="str">
            <v>ԱԲՀ</v>
          </cell>
          <cell r="Q918" t="str">
            <v>ОЗП</v>
          </cell>
          <cell r="R918" t="str">
            <v>ԱԲՀ</v>
          </cell>
          <cell r="S918" t="str">
            <v>ОЗП</v>
          </cell>
          <cell r="T918"/>
          <cell r="U918"/>
          <cell r="V918" t="str">
            <v>Սեպտեմբեր 2024</v>
          </cell>
          <cell r="W918" t="str">
            <v>Сентябрь 2024</v>
          </cell>
          <cell r="X918" t="str">
            <v>9.16.2024</v>
          </cell>
          <cell r="Y918" t="str">
            <v>Հոկտեմբեր 2024</v>
          </cell>
          <cell r="Z918" t="str">
            <v>Октябрь 2024</v>
          </cell>
          <cell r="AA918">
            <v>45589</v>
          </cell>
          <cell r="AB918" t="str">
            <v>Նոյեմբեր 2025</v>
          </cell>
          <cell r="AC918" t="str">
            <v>Ноябрь 2025</v>
          </cell>
          <cell r="AD918">
            <v>2</v>
          </cell>
          <cell r="AE918">
            <v>300000</v>
          </cell>
          <cell r="AF918">
            <v>34955.947999999997</v>
          </cell>
          <cell r="AG918"/>
          <cell r="AH918"/>
          <cell r="AI918"/>
          <cell r="AJ918"/>
          <cell r="AK918"/>
          <cell r="AL918"/>
          <cell r="AM918"/>
          <cell r="AN918" t="str">
            <v>կ. 40</v>
          </cell>
          <cell r="AO918" t="str">
            <v>п. 40</v>
          </cell>
          <cell r="AP918" t="str">
            <v>«Ինտեկո  Էներգո» ՓԲԸ</v>
          </cell>
          <cell r="AQ918" t="str">
            <v>A-604-24 (24.10.2024)</v>
          </cell>
        </row>
        <row r="919">
          <cell r="A919">
            <v>81</v>
          </cell>
          <cell r="B919">
            <v>1</v>
          </cell>
          <cell r="C919"/>
          <cell r="D919" t="str">
            <v xml:space="preserve">110/10/10կՎ  "Ավան" ենթակայանի նոր 10կՎ ԲԲՍ-ի կառուցում </v>
          </cell>
          <cell r="E919" t="str">
            <v>Строительство новой  10кВ  УОР в ПС «Аван» 110/10/10кВ</v>
          </cell>
          <cell r="F919" t="str">
            <v>համաձայն տեխնիկական առաջադրանքի</v>
          </cell>
          <cell r="G919" t="str">
            <v>согласно техническому заданию</v>
          </cell>
          <cell r="H919" t="str">
            <v>պայմանական միավոր</v>
          </cell>
          <cell r="I919" t="str">
            <v>усл.ед</v>
          </cell>
          <cell r="J919"/>
          <cell r="K919"/>
          <cell r="L919">
            <v>1</v>
          </cell>
          <cell r="M919"/>
          <cell r="N919"/>
          <cell r="O919"/>
          <cell r="P919" t="str">
            <v>ԱԲՀ</v>
          </cell>
          <cell r="Q919" t="str">
            <v>ОЗП</v>
          </cell>
          <cell r="R919" t="str">
            <v>ԱԲՀ</v>
          </cell>
          <cell r="S919" t="str">
            <v>ОЗП</v>
          </cell>
          <cell r="T919"/>
          <cell r="U919"/>
          <cell r="V919" t="str">
            <v>Հոկտեմբեր 2024</v>
          </cell>
          <cell r="W919" t="str">
            <v>Октябрь 2024</v>
          </cell>
          <cell r="X919" t="str">
            <v>10.15.2024</v>
          </cell>
          <cell r="Y919" t="str">
            <v>Հոկտեմբեր 2024</v>
          </cell>
          <cell r="Z919" t="str">
            <v>Октябрь 2024</v>
          </cell>
          <cell r="AA919">
            <v>45594</v>
          </cell>
          <cell r="AB919" t="str">
            <v>Դեկտեմբեր 2024</v>
          </cell>
          <cell r="AC919" t="str">
            <v>Декабрь 2024</v>
          </cell>
          <cell r="AD919">
            <v>2</v>
          </cell>
          <cell r="AE919">
            <v>215000</v>
          </cell>
          <cell r="AF919">
            <v>21358.625</v>
          </cell>
          <cell r="AG919"/>
          <cell r="AH919"/>
          <cell r="AI919"/>
          <cell r="AJ919"/>
          <cell r="AK919"/>
          <cell r="AL919"/>
          <cell r="AM919"/>
          <cell r="AN919" t="str">
            <v>կ. 40</v>
          </cell>
          <cell r="AO919" t="str">
            <v>п. 40</v>
          </cell>
          <cell r="AP919" t="str">
            <v>«Արմեն Հայրապետյան Խաչիկի» ԱՁ</v>
          </cell>
          <cell r="AQ919" t="str">
            <v>A-675-24 (29..10.2024)   A-756-24(доп) (24.11.2024)</v>
          </cell>
        </row>
        <row r="920">
          <cell r="A920">
            <v>82</v>
          </cell>
          <cell r="B920">
            <v>1</v>
          </cell>
          <cell r="C920"/>
          <cell r="D920" t="str">
            <v>ՀՀ Շիրակի մարզ, ք. Գյումրի 110/35/6կՎ “Գյումրի-1” ենթակայանի վերակառուցման աշխատանքների կատարում</v>
          </cell>
          <cell r="E920" t="str">
            <v>РА Ширакский марз, гр. Осуществление работ по реконструкции Гюмрийской подстанции 110/35/6кВ «Гюмри-1».</v>
          </cell>
          <cell r="F920" t="str">
            <v>պայմանագրի պահանջներին համապատասխան</v>
          </cell>
          <cell r="G920" t="str">
            <v>согласно техническому заданию</v>
          </cell>
          <cell r="H920" t="str">
            <v>պայմանական միավոր</v>
          </cell>
          <cell r="I920" t="str">
            <v>усл.ед</v>
          </cell>
          <cell r="J920"/>
          <cell r="K920"/>
          <cell r="L920">
            <v>1</v>
          </cell>
          <cell r="M920"/>
          <cell r="N920"/>
          <cell r="O920"/>
          <cell r="P920" t="str">
            <v>ԱԲՀ</v>
          </cell>
          <cell r="Q920" t="str">
            <v>ОЗП</v>
          </cell>
          <cell r="R920" t="str">
            <v>ԱԲՀ</v>
          </cell>
          <cell r="S920" t="str">
            <v>ОЗП</v>
          </cell>
          <cell r="T920"/>
          <cell r="U920"/>
          <cell r="V920" t="str">
            <v>Մարտ 2021</v>
          </cell>
          <cell r="W920" t="str">
            <v>Март 2021</v>
          </cell>
          <cell r="X920"/>
          <cell r="Y920" t="str">
            <v>Մարտ 2021</v>
          </cell>
          <cell r="Z920" t="str">
            <v>Март 2021</v>
          </cell>
          <cell r="AA920"/>
          <cell r="AB920" t="str">
            <v>Դեկտեմբեր 2025</v>
          </cell>
          <cell r="AC920" t="str">
            <v>Декабрь 2025</v>
          </cell>
          <cell r="AD920"/>
          <cell r="AE920">
            <v>180000</v>
          </cell>
          <cell r="AF920">
            <v>90525.554999999993</v>
          </cell>
          <cell r="AG920"/>
          <cell r="AH920"/>
          <cell r="AI920"/>
          <cell r="AJ920"/>
          <cell r="AK920"/>
          <cell r="AL920"/>
          <cell r="AM920" t="str">
            <v xml:space="preserve"> </v>
          </cell>
          <cell r="AN920" t="str">
            <v>կ. 40</v>
          </cell>
          <cell r="AO920" t="str">
            <v>п. 40</v>
          </cell>
          <cell r="AP920" t="str">
            <v>«Ինտեկո Էներգո» ՓԲԸ</v>
          </cell>
          <cell r="AQ920" t="str">
            <v>А-292-21  A-534-21,A-673-21 ,A-13-22 A-598-22(04.11.2022) A-308-24  «Ինտեկո Էներգո» ՓԲԸ</v>
          </cell>
        </row>
        <row r="921">
          <cell r="A921">
            <v>83</v>
          </cell>
          <cell r="B921">
            <v>1</v>
          </cell>
          <cell r="C921"/>
          <cell r="D921" t="str">
            <v>ՀՀ Լոռու մարզ, ք. Սպիտակ 110/35/10 կՎ «Սպիտակ» ենթակայանի վերակառուցման աշխատանքներ</v>
          </cell>
          <cell r="E921" t="str">
            <v>РА Лорийский марз, гр. Реконструкция Спитакской подстанции 110/35/10 кВ «Спитак»</v>
          </cell>
          <cell r="F921" t="str">
            <v>պայմանագրի պահանջներին համապատասխան</v>
          </cell>
          <cell r="G921" t="str">
            <v>согласно техническому заданию</v>
          </cell>
          <cell r="H921" t="str">
            <v>պայմանական միավոր</v>
          </cell>
          <cell r="I921" t="str">
            <v>усл.ед</v>
          </cell>
          <cell r="J921"/>
          <cell r="K921"/>
          <cell r="L921">
            <v>1</v>
          </cell>
          <cell r="M921"/>
          <cell r="N921"/>
          <cell r="O921"/>
          <cell r="P921" t="str">
            <v>ԱԲՀ</v>
          </cell>
          <cell r="Q921" t="str">
            <v>ОЗП</v>
          </cell>
          <cell r="R921" t="str">
            <v>ԱԲՀ</v>
          </cell>
          <cell r="S921" t="str">
            <v>ОЗП</v>
          </cell>
          <cell r="T921"/>
          <cell r="U921"/>
          <cell r="V921" t="str">
            <v>Մարտ 2021</v>
          </cell>
          <cell r="W921" t="str">
            <v>Март 2021</v>
          </cell>
          <cell r="X921"/>
          <cell r="Y921" t="str">
            <v>Մարտ 2021</v>
          </cell>
          <cell r="Z921" t="str">
            <v>Март 2021</v>
          </cell>
          <cell r="AA921"/>
          <cell r="AB921" t="str">
            <v>Դեկտեմբեր 2025</v>
          </cell>
          <cell r="AC921" t="str">
            <v>Декабрь 2025</v>
          </cell>
          <cell r="AD921"/>
          <cell r="AE921">
            <v>206000</v>
          </cell>
          <cell r="AF921">
            <v>48695.599000000002</v>
          </cell>
          <cell r="AG921"/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 t="str">
            <v xml:space="preserve"> </v>
          </cell>
          <cell r="AM921" t="str">
            <v xml:space="preserve"> </v>
          </cell>
          <cell r="AN921" t="str">
            <v>կ. 40</v>
          </cell>
          <cell r="AO921" t="str">
            <v>п. 40</v>
          </cell>
          <cell r="AP921" t="str">
            <v>«Ինտեկո Էներգո» ՓԲԸ</v>
          </cell>
          <cell r="AQ921" t="str">
            <v>А-294-21 «Ինտեկո Էներգո» ՓԲԸ</v>
          </cell>
        </row>
        <row r="922">
          <cell r="A922">
            <v>84</v>
          </cell>
          <cell r="B922">
            <v>1</v>
          </cell>
          <cell r="C922"/>
          <cell r="D922" t="str">
            <v>“Կենտրոնական” 110/35/6 կՎ ենթակայանում երրորդ տրանսֆորմատորի տեղադրում</v>
          </cell>
          <cell r="E922" t="str">
            <v xml:space="preserve">
Установка третьего трансформатора на подстанции “Кентронакан” 110/35/6 кВ</v>
          </cell>
          <cell r="F922" t="str">
            <v>համաձայն տեխնիկական առաջադրանքի</v>
          </cell>
          <cell r="G922" t="str">
            <v>согласно техническому заданию</v>
          </cell>
          <cell r="H922" t="str">
            <v>պայմանական միավոր</v>
          </cell>
          <cell r="I922" t="str">
            <v>усл.ед</v>
          </cell>
          <cell r="J922"/>
          <cell r="K922"/>
          <cell r="L922">
            <v>1</v>
          </cell>
          <cell r="M922"/>
          <cell r="N922"/>
          <cell r="O922"/>
          <cell r="P922" t="str">
            <v>ԱԲՀ</v>
          </cell>
          <cell r="Q922" t="str">
            <v>ОЗП</v>
          </cell>
          <cell r="R922" t="str">
            <v>ԱԲՀ</v>
          </cell>
          <cell r="S922" t="str">
            <v>ОЗП</v>
          </cell>
          <cell r="T922"/>
          <cell r="U922"/>
          <cell r="V922" t="str">
            <v>X</v>
          </cell>
          <cell r="W922" t="str">
            <v>X</v>
          </cell>
          <cell r="X922"/>
          <cell r="Y922" t="str">
            <v>Հունվար 2021</v>
          </cell>
          <cell r="Z922" t="str">
            <v>Январь 2021</v>
          </cell>
          <cell r="AA922"/>
          <cell r="AB922" t="str">
            <v>Դեկտեմբեր 2025</v>
          </cell>
          <cell r="AC922" t="str">
            <v>Декабрь 2025</v>
          </cell>
          <cell r="AD922"/>
          <cell r="AE922">
            <v>700000</v>
          </cell>
          <cell r="AF922">
            <v>17841.266000000003</v>
          </cell>
          <cell r="AG922"/>
          <cell r="AH922"/>
          <cell r="AI922"/>
          <cell r="AJ922"/>
          <cell r="AK922"/>
          <cell r="AL922"/>
          <cell r="AM922"/>
          <cell r="AN922" t="str">
            <v>կ. 40</v>
          </cell>
          <cell r="AO922" t="str">
            <v>п. 40</v>
          </cell>
          <cell r="AP922" t="str">
            <v>«Ինտեկո Էներգո» ՓԲԸ</v>
          </cell>
          <cell r="AQ922" t="str">
            <v>A-607-21,A-77-22,A-598-22,A-685-23,A-319-24 A-04-25</v>
          </cell>
        </row>
        <row r="923">
          <cell r="A923">
            <v>85</v>
          </cell>
          <cell r="B923">
            <v>1</v>
          </cell>
          <cell r="C923"/>
          <cell r="D923" t="str">
            <v>Սյունիքի մարզ, Քաջարան համայնքում 1000մ2 մակերեսով հողատարածքի  ձեռք բերում</v>
          </cell>
          <cell r="E923" t="str">
            <v>Приобретение земельного участка площадью 1000м2 в  обшине Каджаран Сюникской области</v>
          </cell>
          <cell r="F923" t="str">
            <v>համաձայն տեխնիկական առաջադրանքի</v>
          </cell>
          <cell r="G923" t="str">
            <v>согласно техническому заданию</v>
          </cell>
          <cell r="H923" t="str">
            <v>պայմանական միավոր</v>
          </cell>
          <cell r="I923" t="str">
            <v>усл.ед</v>
          </cell>
          <cell r="J923"/>
          <cell r="K923"/>
          <cell r="L923">
            <v>1</v>
          </cell>
          <cell r="M923"/>
          <cell r="N923"/>
          <cell r="O923"/>
          <cell r="P923" t="str">
            <v>ԱԲՀ</v>
          </cell>
          <cell r="Q923" t="str">
            <v>ОЗП</v>
          </cell>
          <cell r="R923" t="str">
            <v>ԱԲՀ</v>
          </cell>
          <cell r="S923" t="str">
            <v>ОЗП</v>
          </cell>
          <cell r="T923"/>
          <cell r="U923"/>
          <cell r="V923" t="str">
            <v>Հոկտեմբեր 2024</v>
          </cell>
          <cell r="W923" t="str">
            <v>Октябрь 2024</v>
          </cell>
          <cell r="X923"/>
          <cell r="Y923" t="str">
            <v>Հոկտեմբեր 2024</v>
          </cell>
          <cell r="Z923" t="str">
            <v>Октябрь 2024</v>
          </cell>
          <cell r="AA923"/>
          <cell r="AB923" t="str">
            <v>Նոյեմբեր 2025</v>
          </cell>
          <cell r="AC923" t="str">
            <v>Ноябрь 2025</v>
          </cell>
          <cell r="AD923">
            <v>2</v>
          </cell>
          <cell r="AE923"/>
          <cell r="AF923">
            <v>2500</v>
          </cell>
          <cell r="AG923"/>
          <cell r="AH923"/>
          <cell r="AI923"/>
          <cell r="AJ923"/>
          <cell r="AK923"/>
          <cell r="AL923"/>
          <cell r="AM923"/>
          <cell r="AN923" t="str">
            <v>կ. 40</v>
          </cell>
          <cell r="AO923" t="str">
            <v>п. 40</v>
          </cell>
          <cell r="AP923"/>
          <cell r="AQ923" t="str">
            <v>A-607-24</v>
          </cell>
        </row>
        <row r="924">
          <cell r="A924">
            <v>86</v>
          </cell>
          <cell r="B924">
            <v>1</v>
          </cell>
          <cell r="C924"/>
          <cell r="D924" t="str">
            <v>"Քարհանք" 110/10/10կՎ նոր ենթակայանի 10կՎ ՓԲՍ-ի կառուցման աշխատանքներ(էլեկտրատեխնիկական մաս)</v>
          </cell>
          <cell r="E924" t="str">
            <v>Строительные работы ЗРУ 10кВ новой ПС «Карханк» 110/10/10кВ(эл.тех часть)</v>
          </cell>
          <cell r="F924" t="str">
            <v>համաձայն տեխնիկական առաջադրանքի</v>
          </cell>
          <cell r="G924" t="str">
            <v>согласно техническому заданию</v>
          </cell>
          <cell r="H924" t="str">
            <v>պայմանական միավոր</v>
          </cell>
          <cell r="I924" t="str">
            <v>усл.ед</v>
          </cell>
          <cell r="J924"/>
          <cell r="K924"/>
          <cell r="L924">
            <v>1</v>
          </cell>
          <cell r="M924"/>
          <cell r="N924"/>
          <cell r="O924"/>
          <cell r="P924" t="str">
            <v>ԱԲՀ</v>
          </cell>
          <cell r="Q924" t="str">
            <v>ОЗП</v>
          </cell>
          <cell r="R924" t="str">
            <v>ԱԲՀ</v>
          </cell>
          <cell r="S924" t="str">
            <v>ОЗП</v>
          </cell>
          <cell r="T924"/>
          <cell r="U924"/>
          <cell r="V924" t="str">
            <v>Սեպտեմբեր 2024</v>
          </cell>
          <cell r="W924" t="str">
            <v>Сентябрь 2024</v>
          </cell>
          <cell r="X924" t="str">
            <v>9.19.2024</v>
          </cell>
          <cell r="Y924" t="str">
            <v>Հոկտեմբեր 2024</v>
          </cell>
          <cell r="Z924" t="str">
            <v>Октябрь 2024</v>
          </cell>
          <cell r="AA924">
            <v>45589</v>
          </cell>
          <cell r="AB924" t="str">
            <v>Նոյեմբեր 2025</v>
          </cell>
          <cell r="AC924" t="str">
            <v>Ноябрь 2025</v>
          </cell>
          <cell r="AD924">
            <v>2</v>
          </cell>
          <cell r="AE924">
            <v>280000</v>
          </cell>
          <cell r="AF924"/>
          <cell r="AG924"/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/>
          <cell r="AM924"/>
          <cell r="AN924" t="str">
            <v>կ. 40</v>
          </cell>
          <cell r="AO924" t="str">
            <v>п. 40</v>
          </cell>
          <cell r="AP924" t="str">
            <v>«Ինտեկո  Էներգո» ՓԲԸ</v>
          </cell>
          <cell r="AQ924" t="str">
            <v>A-617-24(24.10.2024)</v>
          </cell>
        </row>
        <row r="925">
          <cell r="A925">
            <v>87</v>
          </cell>
          <cell r="B925">
            <v>1</v>
          </cell>
          <cell r="C925"/>
          <cell r="D925" t="str">
            <v>35/6կվ “Մյասնիկյան” եկ-ի  վերակառուցման եվ 35կվ սնող մալուխների փոխարինման  աշխատանքներ</v>
          </cell>
          <cell r="E925" t="str">
            <v>Выполнение работ по реконструкции пс  35/6кв “Мясникян” и по замене питаюших кабелей  35кв для подстанции</v>
          </cell>
          <cell r="F925" t="str">
            <v>համաձայն տեխնիկական առաջադրանքի</v>
          </cell>
          <cell r="G925" t="str">
            <v>согласно техническому заданию</v>
          </cell>
          <cell r="H925" t="str">
            <v>պայմանական միավոր</v>
          </cell>
          <cell r="I925" t="str">
            <v>усл.ед</v>
          </cell>
          <cell r="J925"/>
          <cell r="K925"/>
          <cell r="L925">
            <v>1</v>
          </cell>
          <cell r="M925"/>
          <cell r="N925"/>
          <cell r="O925"/>
          <cell r="P925" t="str">
            <v>ԱԲՀ</v>
          </cell>
          <cell r="Q925" t="str">
            <v>ОЗП</v>
          </cell>
          <cell r="R925" t="str">
            <v>ԱԲՀ</v>
          </cell>
          <cell r="S925" t="str">
            <v>ОЗП</v>
          </cell>
          <cell r="T925"/>
          <cell r="U925"/>
          <cell r="V925" t="str">
            <v>Սեպտեմբեր 2024</v>
          </cell>
          <cell r="W925" t="str">
            <v>Сентябрь 2024</v>
          </cell>
          <cell r="X925" t="str">
            <v>9.17.2024</v>
          </cell>
          <cell r="Y925" t="str">
            <v>Հոկտեմբեր 2024</v>
          </cell>
          <cell r="Z925" t="str">
            <v>Октябрь 2024</v>
          </cell>
          <cell r="AA925">
            <v>45589</v>
          </cell>
          <cell r="AB925" t="str">
            <v>Նոյեմբեր 2025</v>
          </cell>
          <cell r="AC925" t="str">
            <v>Ноябрь 2025</v>
          </cell>
          <cell r="AD925">
            <v>2</v>
          </cell>
          <cell r="AE925">
            <v>1010000</v>
          </cell>
          <cell r="AF925">
            <v>119753.67</v>
          </cell>
          <cell r="AG925"/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/>
          <cell r="AM925"/>
          <cell r="AN925" t="str">
            <v>կ. 40</v>
          </cell>
          <cell r="AO925" t="str">
            <v>п. 40</v>
          </cell>
          <cell r="AP925" t="str">
            <v>«Ինտեկո  Էներգո» ՓԲԸ</v>
          </cell>
          <cell r="AQ925" t="str">
            <v>A-609-24(24.10.2024)</v>
          </cell>
        </row>
        <row r="926">
          <cell r="A926">
            <v>88</v>
          </cell>
          <cell r="B926">
            <v>1</v>
          </cell>
          <cell r="C926"/>
          <cell r="D926" t="str">
            <v>«Աղստև» մասնաճյուղում 35/10 կՎ ենթակայանի կառուցում</v>
          </cell>
          <cell r="E926" t="str">
            <v>Строительство подстанции 35/10 кВ в филиале "Агстев"</v>
          </cell>
          <cell r="F926" t="str">
            <v>պայմանագրի պահանջներին համապատասխան</v>
          </cell>
          <cell r="G926" t="str">
            <v>согласно техническому заданию</v>
          </cell>
          <cell r="H926" t="str">
            <v>պայմանական միավոր</v>
          </cell>
          <cell r="I926" t="str">
            <v>усл.ед</v>
          </cell>
          <cell r="J926"/>
          <cell r="K926"/>
          <cell r="L926">
            <v>1</v>
          </cell>
          <cell r="M926"/>
          <cell r="N926"/>
          <cell r="O926"/>
          <cell r="P926" t="str">
            <v>ԱԲՀ</v>
          </cell>
          <cell r="Q926" t="str">
            <v>ОЗП</v>
          </cell>
          <cell r="R926" t="str">
            <v>ԱԲՀ</v>
          </cell>
          <cell r="S926" t="str">
            <v>ОЗП</v>
          </cell>
          <cell r="T926"/>
          <cell r="U926"/>
          <cell r="V926" t="str">
            <v>Հունիս 2023</v>
          </cell>
          <cell r="W926" t="str">
            <v>Июнь 2024</v>
          </cell>
          <cell r="X926"/>
          <cell r="Y926" t="str">
            <v>Հունիս 2024</v>
          </cell>
          <cell r="Z926" t="str">
            <v>Июнь 2024</v>
          </cell>
          <cell r="AA926"/>
          <cell r="AB926" t="str">
            <v>Նոյեմբեր 2026</v>
          </cell>
          <cell r="AC926" t="str">
            <v>Ноябрь 2026</v>
          </cell>
          <cell r="AD926"/>
          <cell r="AE926">
            <v>70032</v>
          </cell>
          <cell r="AF926"/>
          <cell r="AG926"/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 t="str">
            <v xml:space="preserve"> </v>
          </cell>
          <cell r="AM926" t="str">
            <v xml:space="preserve"> </v>
          </cell>
          <cell r="AN926" t="str">
            <v>կ. 40</v>
          </cell>
          <cell r="AO926" t="str">
            <v>п. 40</v>
          </cell>
          <cell r="AP926" t="str">
            <v>«Ինտեկո Էներգո»</v>
          </cell>
          <cell r="AQ926" t="str">
            <v>А-313-23 (23.06.2023) А-617-23(17.11.2023)(доп.)  «Ինտեկո Էներգո» ՓԲԸ</v>
          </cell>
        </row>
        <row r="927">
          <cell r="A927">
            <v>89</v>
          </cell>
          <cell r="B927">
            <v>1</v>
          </cell>
          <cell r="C927"/>
          <cell r="D927" t="str">
            <v>110կՎ “Գորիս-1,2” ՕԳ-ի և 110կՎ “Գորիս-2” ՕԳ-ի հատվածների ապամոնտաժման աշխատանքների կատարում</v>
          </cell>
          <cell r="E927" t="str">
            <v xml:space="preserve">
Демонтажные работы секций ВЛ 110кВ «Горис-1,2» и ВЛ 110кВ «Горис-2»</v>
          </cell>
          <cell r="F927" t="str">
            <v>պայմանագրի պահանջներին համապատասխան</v>
          </cell>
          <cell r="G927" t="str">
            <v>согласно условиям договора</v>
          </cell>
          <cell r="H927" t="str">
            <v>պայմանական միավոր</v>
          </cell>
          <cell r="I927" t="str">
            <v>усл.ед</v>
          </cell>
          <cell r="J927"/>
          <cell r="K927"/>
          <cell r="L927">
            <v>1</v>
          </cell>
          <cell r="M927"/>
          <cell r="N927"/>
          <cell r="O927"/>
          <cell r="P927" t="str">
            <v>ԱԲՀ</v>
          </cell>
          <cell r="Q927" t="str">
            <v>ОЗП</v>
          </cell>
          <cell r="R927" t="str">
            <v>ԱԲՀ</v>
          </cell>
          <cell r="S927" t="str">
            <v>ОЗП</v>
          </cell>
          <cell r="T927"/>
          <cell r="U927"/>
          <cell r="V927" t="str">
            <v>Սեպտեմբեր 2023</v>
          </cell>
          <cell r="W927" t="str">
            <v>Сентябрь 2023</v>
          </cell>
          <cell r="X927"/>
          <cell r="Y927" t="str">
            <v>Սեպտեմբեր 2023</v>
          </cell>
          <cell r="Z927" t="str">
            <v>Сентябрь 2023</v>
          </cell>
          <cell r="AA927"/>
          <cell r="AB927" t="str">
            <v>Նոյեմբեր 2024</v>
          </cell>
          <cell r="AC927" t="str">
            <v>Ноябрь 2024</v>
          </cell>
          <cell r="AD927"/>
          <cell r="AE927">
            <v>265000</v>
          </cell>
          <cell r="AF927"/>
          <cell r="AG927"/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 t="str">
            <v xml:space="preserve"> </v>
          </cell>
          <cell r="AM927" t="str">
            <v xml:space="preserve"> </v>
          </cell>
          <cell r="AN927" t="str">
            <v>կ. 40</v>
          </cell>
          <cell r="AO927" t="str">
            <v>п. 40</v>
          </cell>
          <cell r="AP927" t="str">
            <v>«Ինտեկո Էներգո»</v>
          </cell>
          <cell r="AQ927" t="str">
            <v>А-549-23 (24.10.2023) «Ինտեկո Էներգո» ՓԲԸ</v>
          </cell>
        </row>
        <row r="928">
          <cell r="A928">
            <v>90</v>
          </cell>
          <cell r="B928">
            <v>1</v>
          </cell>
          <cell r="C928"/>
          <cell r="D928" t="str">
            <v>Ծաղկաձոր քաղաքում 35/10 կՎ ենթակայանի կառուցում</v>
          </cell>
          <cell r="E928" t="str">
            <v>Строительство подстанции 35/10 кВ в городе Цахкадзор</v>
          </cell>
          <cell r="F928" t="str">
            <v>պայմանագրի պահանջներին համապատասխան</v>
          </cell>
          <cell r="G928" t="str">
            <v>согласно техническому заданию</v>
          </cell>
          <cell r="H928" t="str">
            <v>պայմանական միավոր</v>
          </cell>
          <cell r="I928" t="str">
            <v>усл.ед</v>
          </cell>
          <cell r="J928"/>
          <cell r="K928"/>
          <cell r="L928">
            <v>1</v>
          </cell>
          <cell r="M928"/>
          <cell r="N928"/>
          <cell r="O928"/>
          <cell r="P928" t="str">
            <v>ԱԲՀ</v>
          </cell>
          <cell r="Q928" t="str">
            <v>ЕИ</v>
          </cell>
          <cell r="R928" t="str">
            <v>ՄԱ</v>
          </cell>
          <cell r="S928" t="str">
            <v>ЕИ</v>
          </cell>
          <cell r="T928"/>
          <cell r="U928"/>
          <cell r="V928" t="str">
            <v>Մայիս 2023</v>
          </cell>
          <cell r="W928" t="str">
            <v>Май 2023</v>
          </cell>
          <cell r="X928"/>
          <cell r="Y928" t="str">
            <v>Մայիս 2024</v>
          </cell>
          <cell r="Z928" t="str">
            <v>Май 2024</v>
          </cell>
          <cell r="AA928"/>
          <cell r="AB928" t="str">
            <v>Նոյեմբեր 2026</v>
          </cell>
          <cell r="AC928" t="str">
            <v>Ноябрь 2026</v>
          </cell>
          <cell r="AD928"/>
          <cell r="AE928">
            <v>137000</v>
          </cell>
          <cell r="AF928"/>
          <cell r="AG928"/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 t="str">
            <v xml:space="preserve"> </v>
          </cell>
          <cell r="AM928" t="str">
            <v xml:space="preserve"> </v>
          </cell>
          <cell r="AN928" t="str">
            <v>կ. 40</v>
          </cell>
          <cell r="AO928" t="str">
            <v>п. 40</v>
          </cell>
          <cell r="AP928" t="str">
            <v>«Ինտեկո Էներգո»</v>
          </cell>
          <cell r="AQ928" t="str">
            <v>А-260-23 (15.06.2023)  А-616-23(17.11.2023)(доп.)«Ինտեկո Էներգո»  ՓԲԸ       A-258-24 (22.04.2024) Տ ԷԼԵԿՏՐՈ» ՓԲԸ</v>
          </cell>
        </row>
        <row r="929">
          <cell r="A929">
            <v>93</v>
          </cell>
          <cell r="B929">
            <v>1</v>
          </cell>
          <cell r="C929"/>
          <cell r="D929" t="str">
            <v>Եթերաժամի տրամադրման ծառայություններ</v>
          </cell>
          <cell r="E929" t="str">
            <v xml:space="preserve">Предоставление эфирного времени </v>
          </cell>
          <cell r="F929" t="str">
            <v>պայմանագրի պահանջներին համապատասխան</v>
          </cell>
          <cell r="G929" t="str">
            <v>согласно техническому заданию</v>
          </cell>
          <cell r="H929" t="str">
            <v>պայմանական միավոր</v>
          </cell>
          <cell r="I929" t="str">
            <v>усл.ед</v>
          </cell>
          <cell r="J929"/>
          <cell r="K929"/>
          <cell r="L929">
            <v>1</v>
          </cell>
          <cell r="M929"/>
          <cell r="N929"/>
          <cell r="O929"/>
          <cell r="P929" t="str">
            <v>ԳԸՇ</v>
          </cell>
          <cell r="Q929" t="str">
            <v>РЗП</v>
          </cell>
          <cell r="R929" t="str">
            <v>ԳԸՇ</v>
          </cell>
          <cell r="S929" t="str">
            <v>РЗП</v>
          </cell>
          <cell r="T929"/>
          <cell r="U929"/>
          <cell r="V929" t="str">
            <v>Х</v>
          </cell>
          <cell r="W929" t="str">
            <v>Х</v>
          </cell>
          <cell r="X929"/>
          <cell r="Y929" t="str">
            <v>Դեկտեմբեր 2016</v>
          </cell>
          <cell r="Z929" t="str">
            <v>Декабрь 2016</v>
          </cell>
          <cell r="AA929"/>
          <cell r="AB929" t="str">
            <v>Դեկտեմբեր 2024</v>
          </cell>
          <cell r="AC929" t="str">
            <v>Декабрь 2024</v>
          </cell>
          <cell r="AD929"/>
          <cell r="AE929"/>
          <cell r="AF929">
            <v>27000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 t="str">
            <v xml:space="preserve"> </v>
          </cell>
          <cell r="AM929" t="str">
            <v xml:space="preserve"> </v>
          </cell>
          <cell r="AN929" t="str">
            <v>կ. 12.8</v>
          </cell>
          <cell r="AO929" t="str">
            <v>п. 12.8</v>
          </cell>
          <cell r="AP929" t="str">
            <v>«Հայկական երկրորդ հեռուստաալիք» ՍՊԸ</v>
          </cell>
          <cell r="AQ929" t="str">
            <v>А-1315-16(27.12.2016) А-559-19(27.12.2016)(доп.) А-1042-21(27.12.2021)(доп.) «Հայկական երկրորդ հեռուստաալիք» ՍՊԸ</v>
          </cell>
        </row>
        <row r="930">
          <cell r="A930">
            <v>95</v>
          </cell>
          <cell r="B930">
            <v>1</v>
          </cell>
          <cell r="C930" t="str">
            <v>5.2.11</v>
          </cell>
          <cell r="D930" t="str">
            <v xml:space="preserve">Անձնակազմի տեղափոխում </v>
          </cell>
          <cell r="E930" t="str">
            <v>Перевозка персонала</v>
          </cell>
          <cell r="F930" t="str">
            <v>համաձայն տեխնիկական առաջադրանքի</v>
          </cell>
          <cell r="G930" t="str">
            <v>согласно условиям договора</v>
          </cell>
          <cell r="H930" t="str">
            <v>պայմանական միավոր</v>
          </cell>
          <cell r="I930" t="str">
            <v>усл.ед</v>
          </cell>
          <cell r="J930"/>
          <cell r="K930"/>
          <cell r="L930">
            <v>1</v>
          </cell>
          <cell r="M930"/>
          <cell r="N930"/>
          <cell r="O930"/>
          <cell r="P930" t="str">
            <v>ԲՄ</v>
          </cell>
          <cell r="Q930" t="str">
            <v>ОК</v>
          </cell>
          <cell r="R930" t="str">
            <v>ԲՄ</v>
          </cell>
          <cell r="S930" t="str">
            <v>ОК</v>
          </cell>
          <cell r="T930"/>
          <cell r="U930"/>
          <cell r="V930" t="str">
            <v>Х</v>
          </cell>
          <cell r="W930" t="str">
            <v>Х</v>
          </cell>
          <cell r="X930" t="str">
            <v>10.05.2024</v>
          </cell>
          <cell r="Y930" t="str">
            <v>Հոկտեմբեր 2014</v>
          </cell>
          <cell r="Z930" t="str">
            <v>Октябрь 2014</v>
          </cell>
          <cell r="AA930" t="str">
            <v>24.05.2024</v>
          </cell>
          <cell r="AB930" t="str">
            <v>Հոկտեմբեր 2026</v>
          </cell>
          <cell r="AC930" t="str">
            <v>Октябрь 2026</v>
          </cell>
          <cell r="AD930"/>
          <cell r="AE930"/>
          <cell r="AF930">
            <v>131906</v>
          </cell>
          <cell r="AG930"/>
          <cell r="AH930"/>
          <cell r="AI930"/>
          <cell r="AJ930"/>
          <cell r="AK930"/>
          <cell r="AL930" t="str">
            <v xml:space="preserve"> </v>
          </cell>
          <cell r="AM930" t="str">
            <v xml:space="preserve"> </v>
          </cell>
          <cell r="AN930" t="str">
            <v>կ. 35, 36</v>
          </cell>
          <cell r="AO930" t="str">
            <v>п. 35, 36</v>
          </cell>
          <cell r="AP930" t="str">
            <v>«էներգաչափ»ՓԲԸ</v>
          </cell>
          <cell r="AQ930" t="str">
            <v>А-716-14(01.10.2014) А-758-17(15.07.2014)(доп.) А-432-20(29.09.2020)(доп.) А-691-22(30.12.2022)(доп.) A-29-24(07.02.2024)(доп.)Էներգաչափ ՓԲԸ
А-478-17(04.07.2017) А-455-19(10.10.2019)(доп.) А-91-21(12.03.2021)(доп.)
А-620-21(25.08.2021)
А-51-18(21.02.2018) А-59-19(18.02.2019)(доп.) А-37-20(20.02.2020)(доп.) А-51-21(18.02.2021)(доп.) А-104-22(22.02.2022)(доп.) А-37-23(26.01.2023)(доп.)
А-52-18(21.02.2018) А-60-19(18.02.2019)(доп.) А-38-20(20.02.2020)(доп.) А-52-21(18.02.2021)(доп.) А-105-22(22.02.2022)(доп.) А-38-23(26.01.2023)(доп.)
А-415-22(01.08.2022) «Էկթրաք Սերվիս» ՍՊԸ  A-583-24 (01.09.2024)Րայդթեք ԷյԷմ,ՍՊԸ
«Ժորժետ» ՍՊԸ
«Յանդեքս.Տաքսի Կորպ ԷյԷմ» ՍՊԸ
Աշոտ Արամայիսի Սաքանյան
Սմբատ Գրիշայի Սաֆարյան
Դիանա ԱլբերտիԿիրակոսյան</v>
          </cell>
        </row>
        <row r="931">
          <cell r="A931">
            <v>96</v>
          </cell>
          <cell r="B931">
            <v>1</v>
          </cell>
          <cell r="C931" t="str">
            <v>5.2.8</v>
          </cell>
          <cell r="D931" t="str">
            <v>Կապի ծառայություններ</v>
          </cell>
          <cell r="E931" t="str">
            <v>Услуги связи</v>
          </cell>
          <cell r="F931" t="str">
            <v>համաձայն տեխնիկական առաջադրանքի</v>
          </cell>
          <cell r="G931" t="str">
            <v>согласно условиям договора</v>
          </cell>
          <cell r="H931" t="str">
            <v>պայմանական միավոր</v>
          </cell>
          <cell r="I931" t="str">
            <v>усл.ед</v>
          </cell>
          <cell r="J931"/>
          <cell r="K931"/>
          <cell r="L931">
            <v>1</v>
          </cell>
          <cell r="M931"/>
          <cell r="N931"/>
          <cell r="O931"/>
          <cell r="P931" t="str">
            <v>ԳԸՇ</v>
          </cell>
          <cell r="Q931" t="str">
            <v>РЗП</v>
          </cell>
          <cell r="R931" t="str">
            <v>ԳԸՇ</v>
          </cell>
          <cell r="S931" t="str">
            <v>РЗП</v>
          </cell>
          <cell r="T931"/>
          <cell r="U931"/>
          <cell r="V931" t="str">
            <v>Х</v>
          </cell>
          <cell r="W931" t="str">
            <v>Х</v>
          </cell>
          <cell r="X931" t="str">
            <v>17.05.2024</v>
          </cell>
          <cell r="Y931" t="str">
            <v>Х</v>
          </cell>
          <cell r="Z931" t="str">
            <v>Х</v>
          </cell>
          <cell r="AA931"/>
          <cell r="AB931" t="str">
            <v>Դեկտեմբեր 2024</v>
          </cell>
          <cell r="AC931" t="str">
            <v>Декабрь 2024</v>
          </cell>
          <cell r="AD931"/>
          <cell r="AE931"/>
          <cell r="AF931">
            <v>316947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 t="str">
            <v xml:space="preserve"> </v>
          </cell>
          <cell r="AM931" t="str">
            <v xml:space="preserve"> </v>
          </cell>
          <cell r="AN931" t="str">
            <v>կ. 12.8</v>
          </cell>
          <cell r="AO931" t="str">
            <v>п. 12.8</v>
          </cell>
          <cell r="AP931" t="str">
            <v>«Ինտեկո Էներգո» ՓԲԸ</v>
          </cell>
          <cell r="AQ931" t="str">
            <v xml:space="preserve"> </v>
          </cell>
        </row>
        <row r="932">
          <cell r="A932"/>
          <cell r="B932"/>
          <cell r="C932" t="str">
            <v>5.2.8</v>
          </cell>
          <cell r="D932" t="str">
            <v xml:space="preserve">Բջջային հեռախոսային կապով ապահովման ծառայություններ </v>
          </cell>
          <cell r="E932" t="str">
            <v xml:space="preserve">Услуги по обеспечению сотовой телефонной связью  </v>
          </cell>
          <cell r="F932" t="str">
            <v>համաձայն տեխնիկական առաջադրանքի</v>
          </cell>
          <cell r="G932"/>
          <cell r="H932" t="str">
            <v>պայմանական միավոր</v>
          </cell>
          <cell r="I932"/>
          <cell r="J932"/>
          <cell r="K932"/>
          <cell r="L932">
            <v>1</v>
          </cell>
          <cell r="M932">
            <v>115842</v>
          </cell>
          <cell r="N932">
            <v>115842000</v>
          </cell>
          <cell r="O932"/>
          <cell r="P932"/>
          <cell r="Q932"/>
          <cell r="R932"/>
          <cell r="S932"/>
          <cell r="T932"/>
          <cell r="U932"/>
          <cell r="V932"/>
          <cell r="W932"/>
          <cell r="X932"/>
          <cell r="Y932"/>
          <cell r="Z932"/>
          <cell r="AA932"/>
          <cell r="AB932"/>
          <cell r="AC932"/>
          <cell r="AD932"/>
          <cell r="AE932"/>
          <cell r="AF932"/>
          <cell r="AG932"/>
          <cell r="AH932"/>
          <cell r="AI932"/>
          <cell r="AJ932"/>
          <cell r="AK932"/>
          <cell r="AL932" t="str">
            <v xml:space="preserve"> </v>
          </cell>
          <cell r="AM932"/>
          <cell r="AN932" t="str">
            <v>БП 5.2.8</v>
          </cell>
          <cell r="AO932"/>
          <cell r="AP932"/>
          <cell r="AQ932" t="str">
            <v>A-69 լոտ3</v>
          </cell>
        </row>
        <row r="933">
          <cell r="A933"/>
          <cell r="B933"/>
          <cell r="C933" t="str">
            <v>5.2.8</v>
          </cell>
          <cell r="D933" t="str">
            <v xml:space="preserve">Ֆիքսված հեռախոսային կապով ապահովման ծառայություններ   </v>
          </cell>
          <cell r="E933" t="str">
            <v xml:space="preserve">Услуги по обеспечению фиксированной  телефонной связью  </v>
          </cell>
          <cell r="F933" t="str">
            <v>համաձայն տեխնիկական առաջադրանքի</v>
          </cell>
          <cell r="G933"/>
          <cell r="H933" t="str">
            <v>պայմանական միավոր</v>
          </cell>
          <cell r="I933"/>
          <cell r="J933"/>
          <cell r="K933"/>
          <cell r="L933">
            <v>1</v>
          </cell>
          <cell r="M933">
            <v>43105.8</v>
          </cell>
          <cell r="N933">
            <v>43105800</v>
          </cell>
          <cell r="O933"/>
          <cell r="P933"/>
          <cell r="Q933"/>
          <cell r="R933"/>
          <cell r="S933"/>
          <cell r="T933"/>
          <cell r="U933"/>
          <cell r="V933"/>
          <cell r="W933"/>
          <cell r="X933"/>
          <cell r="Y933"/>
          <cell r="Z933"/>
          <cell r="AA933"/>
          <cell r="AB933"/>
          <cell r="AC933"/>
          <cell r="AD933"/>
          <cell r="AE933"/>
          <cell r="AF933"/>
          <cell r="AG933"/>
          <cell r="AH933"/>
          <cell r="AI933"/>
          <cell r="AJ933"/>
          <cell r="AK933"/>
          <cell r="AL933" t="str">
            <v xml:space="preserve"> </v>
          </cell>
          <cell r="AM933"/>
          <cell r="AN933" t="str">
            <v>БП 5.2.8</v>
          </cell>
          <cell r="AO933"/>
          <cell r="AP933"/>
          <cell r="AQ933" t="str">
            <v xml:space="preserve"> </v>
          </cell>
        </row>
        <row r="934">
          <cell r="A934"/>
          <cell r="B934"/>
          <cell r="C934" t="str">
            <v>5.2.8</v>
          </cell>
          <cell r="D934" t="str">
            <v>Ինտերնետ</v>
          </cell>
          <cell r="E934" t="str">
            <v>Интернет</v>
          </cell>
          <cell r="F934" t="str">
            <v>համաձայն տեխնիկական առաջադրանքի</v>
          </cell>
          <cell r="G934" t="str">
            <v>согласно условиям договора</v>
          </cell>
          <cell r="H934" t="str">
            <v>պայմանական միավոր</v>
          </cell>
          <cell r="I934"/>
          <cell r="J934"/>
          <cell r="K934"/>
          <cell r="L934">
            <v>1</v>
          </cell>
          <cell r="M934">
            <v>6659.1720000000005</v>
          </cell>
          <cell r="N934">
            <v>6659172.0000000009</v>
          </cell>
          <cell r="O934"/>
          <cell r="P934"/>
          <cell r="Q934"/>
          <cell r="R934"/>
          <cell r="S934"/>
          <cell r="T934"/>
          <cell r="U934"/>
          <cell r="V934"/>
          <cell r="W934"/>
          <cell r="X934"/>
          <cell r="Y934"/>
          <cell r="Z934"/>
          <cell r="AA934"/>
          <cell r="AB934"/>
          <cell r="AC934"/>
          <cell r="AD934"/>
          <cell r="AE934"/>
          <cell r="AF934"/>
          <cell r="AG934"/>
          <cell r="AH934"/>
          <cell r="AI934"/>
          <cell r="AJ934"/>
          <cell r="AK934"/>
          <cell r="AL934" t="str">
            <v xml:space="preserve"> </v>
          </cell>
          <cell r="AM934"/>
          <cell r="AN934" t="str">
            <v>БП 5.2.8</v>
          </cell>
          <cell r="AO934"/>
          <cell r="AP934"/>
          <cell r="AQ934" t="str">
            <v xml:space="preserve"> </v>
          </cell>
        </row>
        <row r="935">
          <cell r="A935"/>
          <cell r="B935"/>
          <cell r="C935" t="str">
            <v>5.2.8</v>
          </cell>
          <cell r="D935" t="str">
            <v>Տվյալների փոխանցում</v>
          </cell>
          <cell r="E935" t="str">
            <v>Передача данных</v>
          </cell>
          <cell r="F935" t="str">
            <v>համաձայն տեխնիկական առաջադրանքի</v>
          </cell>
          <cell r="G935" t="str">
            <v>согласно техническому заданию</v>
          </cell>
          <cell r="H935" t="str">
            <v>պայմանական միավոր</v>
          </cell>
          <cell r="I935"/>
          <cell r="J935"/>
          <cell r="K935"/>
          <cell r="L935">
            <v>1</v>
          </cell>
          <cell r="M935">
            <v>119063.66399999999</v>
          </cell>
          <cell r="N935">
            <v>119063663.99999999</v>
          </cell>
          <cell r="O935"/>
          <cell r="P935"/>
          <cell r="Q935"/>
          <cell r="R935"/>
          <cell r="S935"/>
          <cell r="T935"/>
          <cell r="U935"/>
          <cell r="V935"/>
          <cell r="W935"/>
          <cell r="X935"/>
          <cell r="Y935"/>
          <cell r="Z935"/>
          <cell r="AA935"/>
          <cell r="AB935"/>
          <cell r="AC935"/>
          <cell r="AD935"/>
          <cell r="AE935"/>
          <cell r="AF935"/>
          <cell r="AG935"/>
          <cell r="AH935"/>
          <cell r="AI935"/>
          <cell r="AJ935"/>
          <cell r="AK935"/>
          <cell r="AL935" t="str">
            <v xml:space="preserve"> </v>
          </cell>
          <cell r="AM935"/>
          <cell r="AN935" t="str">
            <v>БП 5.2.8</v>
          </cell>
          <cell r="AO935"/>
          <cell r="AP935" t="str">
            <v>«ԵՎՐԱԶԷՍ ԷՔՍՊՐԵՍՍ» ՍՊԸ</v>
          </cell>
          <cell r="AQ935" t="str">
            <v>A-151-25«ԵՎՐԱԶԷՍ ԷՔՍՊՐԵՍՍ» ՍՊԸ</v>
          </cell>
        </row>
        <row r="936">
          <cell r="A936">
            <v>97</v>
          </cell>
          <cell r="B936">
            <v>1</v>
          </cell>
          <cell r="C936"/>
          <cell r="D936" t="str">
            <v>6(10)-0.4 կՎ լարման մալուխների փոխարինում</v>
          </cell>
          <cell r="E936" t="str">
            <v>Замена кабелей напряжения 6(10)-0.4 кВ</v>
          </cell>
          <cell r="F936" t="str">
            <v>համաձայն տեխնիկական առաջադրանքի</v>
          </cell>
          <cell r="G936" t="str">
            <v>согласно техническому заданию</v>
          </cell>
          <cell r="H936" t="str">
            <v>պայմանական միավոր</v>
          </cell>
          <cell r="I936" t="str">
            <v>усл.ед</v>
          </cell>
          <cell r="J936"/>
          <cell r="K936"/>
          <cell r="L936">
            <v>1</v>
          </cell>
          <cell r="M936"/>
          <cell r="N936"/>
          <cell r="O936"/>
          <cell r="P936" t="str">
            <v>ԱԲՀ</v>
          </cell>
          <cell r="Q936" t="str">
            <v>ОЗП</v>
          </cell>
          <cell r="R936" t="str">
            <v>ԱԲՀ</v>
          </cell>
          <cell r="S936" t="str">
            <v>ОЗП</v>
          </cell>
          <cell r="T936"/>
          <cell r="U936"/>
          <cell r="V936" t="str">
            <v>Х</v>
          </cell>
          <cell r="W936" t="str">
            <v>Х</v>
          </cell>
          <cell r="X936"/>
          <cell r="Y936" t="str">
            <v>Հունիս 2020</v>
          </cell>
          <cell r="Z936" t="str">
            <v>Июнь 2020</v>
          </cell>
          <cell r="AA936"/>
          <cell r="AB936" t="str">
            <v>Հունիս 2026</v>
          </cell>
          <cell r="AC936" t="str">
            <v>Июнь 2026</v>
          </cell>
          <cell r="AD936"/>
          <cell r="AE936"/>
          <cell r="AF936">
            <v>4424543.8879999993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 t="str">
            <v xml:space="preserve"> </v>
          </cell>
          <cell r="AM936" t="str">
            <v xml:space="preserve"> </v>
          </cell>
          <cell r="AN936" t="str">
            <v>կ. 40</v>
          </cell>
          <cell r="AO936" t="str">
            <v>п. 40</v>
          </cell>
          <cell r="AP936" t="str">
            <v xml:space="preserve"> «Ինտեկո Էներգո» ՓԲԸ</v>
          </cell>
          <cell r="AQ936" t="str">
            <v>А-211-20(01.06.2020) A-611-22,A-304-23() A-303-24 «Ինտեկո Էներգո» ՓԲԸ</v>
          </cell>
        </row>
        <row r="937">
          <cell r="A937">
            <v>98</v>
          </cell>
          <cell r="B937">
            <v>1</v>
          </cell>
          <cell r="C937"/>
          <cell r="D937" t="str">
            <v>Տրանսֆորմատորային և բաշխիչ ենթակայանների վերակառուցում</v>
          </cell>
          <cell r="E937" t="str">
            <v>Реконструкция трансформаторных и распределительных подстанций</v>
          </cell>
          <cell r="F937" t="str">
            <v>համաձայն տեխնիկական առաջադրանքի</v>
          </cell>
          <cell r="G937" t="str">
            <v>согласно условиям договора</v>
          </cell>
          <cell r="H937" t="str">
            <v>պայմանական միավոր</v>
          </cell>
          <cell r="I937" t="str">
            <v>усл.ед</v>
          </cell>
          <cell r="J937"/>
          <cell r="K937"/>
          <cell r="L937">
            <v>1</v>
          </cell>
          <cell r="M937"/>
          <cell r="N937"/>
          <cell r="O937"/>
          <cell r="P937" t="str">
            <v>ԱԲՀ</v>
          </cell>
          <cell r="Q937" t="str">
            <v>ОЗП</v>
          </cell>
          <cell r="R937" t="str">
            <v>ԱԲՀ</v>
          </cell>
          <cell r="S937" t="str">
            <v>ОЗП</v>
          </cell>
          <cell r="T937"/>
          <cell r="U937"/>
          <cell r="V937" t="str">
            <v>Х</v>
          </cell>
          <cell r="W937" t="str">
            <v>Х</v>
          </cell>
          <cell r="X937"/>
          <cell r="Y937" t="str">
            <v>Օգոստոս 2020</v>
          </cell>
          <cell r="Z937" t="str">
            <v>Август 2020</v>
          </cell>
          <cell r="AA937"/>
          <cell r="AB937" t="str">
            <v>Հուլիս 2026</v>
          </cell>
          <cell r="AC937" t="str">
            <v>Июль 2026</v>
          </cell>
          <cell r="AD937"/>
          <cell r="AE937"/>
          <cell r="AF937">
            <v>5809114.1899999995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 t="str">
            <v xml:space="preserve"> </v>
          </cell>
          <cell r="AM937" t="str">
            <v xml:space="preserve"> </v>
          </cell>
          <cell r="AN937" t="str">
            <v>կ. 40</v>
          </cell>
          <cell r="AO937" t="str">
            <v>п. 40</v>
          </cell>
          <cell r="AP937" t="str">
            <v xml:space="preserve"> «Ինտեկո Էներգո» ՓԲԸ</v>
          </cell>
          <cell r="AQ937" t="str">
            <v>А-246-20(01.08.2020),A-305-23 A-293-24,A-304-24 «Ինտեկո Էներգո» ՓԲԸ</v>
          </cell>
        </row>
        <row r="938">
          <cell r="A938">
            <v>100</v>
          </cell>
          <cell r="B938">
            <v>1</v>
          </cell>
          <cell r="C938" t="str">
            <v>000000226</v>
          </cell>
          <cell r="D938" t="str">
            <v>Բնապահպանության նորմերին ուղղված ներդրումներ: Ենթակայանների յուղահեռացման համակարգերի կառուցման աշխատանքներ</v>
          </cell>
          <cell r="E938" t="str">
            <v>Инвестиции по экологии. Работы по строительству систем удаления масла на подстанцих</v>
          </cell>
          <cell r="F938" t="str">
            <v>համաձայն տեխնիկական առաջադրանքի</v>
          </cell>
          <cell r="G938" t="str">
            <v>согласно техническому заданию</v>
          </cell>
          <cell r="H938" t="str">
            <v>պայմանական միավոր</v>
          </cell>
          <cell r="I938" t="str">
            <v>усл.ед</v>
          </cell>
          <cell r="J938"/>
          <cell r="K938"/>
          <cell r="L938">
            <v>1</v>
          </cell>
          <cell r="M938"/>
          <cell r="N938"/>
          <cell r="O938"/>
          <cell r="P938" t="str">
            <v>ԱԲՀ</v>
          </cell>
          <cell r="Q938" t="str">
            <v>ОЗП</v>
          </cell>
          <cell r="R938" t="str">
            <v>ԱԲՀ</v>
          </cell>
          <cell r="S938" t="str">
            <v>ОЗП</v>
          </cell>
          <cell r="T938"/>
          <cell r="U938"/>
          <cell r="V938" t="str">
            <v>Х</v>
          </cell>
          <cell r="W938" t="str">
            <v>Х</v>
          </cell>
          <cell r="X938"/>
          <cell r="Y938" t="str">
            <v>Օգոստոս 2020</v>
          </cell>
          <cell r="Z938" t="str">
            <v>Август 2020</v>
          </cell>
          <cell r="AA938"/>
          <cell r="AB938" t="str">
            <v>Դեկտեմբեր 2025</v>
          </cell>
          <cell r="AC938" t="str">
            <v>Декабрь 2025</v>
          </cell>
          <cell r="AD938"/>
          <cell r="AE938"/>
          <cell r="AF938">
            <v>50000</v>
          </cell>
          <cell r="AG938"/>
          <cell r="AH938"/>
          <cell r="AI938"/>
          <cell r="AJ938"/>
          <cell r="AK938"/>
          <cell r="AL938"/>
          <cell r="AM938" t="str">
            <v xml:space="preserve"> </v>
          </cell>
          <cell r="AN938" t="str">
            <v>կ. 40</v>
          </cell>
          <cell r="AO938" t="str">
            <v>п. 40</v>
          </cell>
          <cell r="AP938" t="str">
            <v>«Էկթրաք Սերվիս» ՍՊԸ
«Ժորժետ» ՍՊԸ
«Յանդեքս.Տաքսի Կորպ ԷյԷմ» ՍՊԸ
Աշոտ Արամայիսի Սաքանյան
Սմբատ Գրիշայի Սաֆարյան
Դիանա ԱլբերտիԿիրակոսյան</v>
          </cell>
          <cell r="AQ938" t="str">
            <v>А-300-20(03.08.2020) А-628-20(30.11.2020)(доп.) А-542-21(30.07.2021)(доп.) А-668-21(10.09.2021)(доп.) А-15-22(30.09.2021)(доп.) «Տեքս» ՓԲԸ</v>
          </cell>
        </row>
        <row r="939">
          <cell r="A939">
            <v>101</v>
          </cell>
          <cell r="B939">
            <v>1</v>
          </cell>
          <cell r="C939" t="str">
            <v>00-00000142</v>
          </cell>
          <cell r="D939" t="str">
            <v>Կորուստների նվազեցման ծրագրի, կապիտալ վերանորոգումների և նոր սպառողների էլեկտրական ցանցին միացման շինմոնտաժային աշխատանքներ</v>
          </cell>
          <cell r="E939" t="str">
            <v>Строительно-монтажные работы по выполнению программы по уменьшению потерь, капитальному ремонту и присоединению к сети новых потребителей</v>
          </cell>
          <cell r="F939" t="str">
            <v>համաձայն տեխնիկական առաջադրանքի</v>
          </cell>
          <cell r="G939" t="str">
            <v>согласно техническому заданию</v>
          </cell>
          <cell r="H939" t="str">
            <v>պայմանական միավոր</v>
          </cell>
          <cell r="I939" t="str">
            <v>усл.ед</v>
          </cell>
          <cell r="J939"/>
          <cell r="K939"/>
          <cell r="L939">
            <v>1</v>
          </cell>
          <cell r="M939"/>
          <cell r="N939"/>
          <cell r="O939"/>
          <cell r="P939" t="str">
            <v>ԱԲՀ</v>
          </cell>
          <cell r="Q939" t="str">
            <v>ОЗП</v>
          </cell>
          <cell r="R939" t="str">
            <v>ԱԲՀ</v>
          </cell>
          <cell r="S939" t="str">
            <v>ОЗП</v>
          </cell>
          <cell r="T939"/>
          <cell r="U939"/>
          <cell r="V939" t="str">
            <v>Х</v>
          </cell>
          <cell r="W939" t="str">
            <v>Х</v>
          </cell>
          <cell r="X939"/>
          <cell r="Y939" t="str">
            <v>Հունվար 2017</v>
          </cell>
          <cell r="Z939" t="str">
            <v>Январь 2017</v>
          </cell>
          <cell r="AA939"/>
          <cell r="AB939" t="str">
            <v>Հունվար 2027</v>
          </cell>
          <cell r="AC939" t="str">
            <v>Январь 2027</v>
          </cell>
          <cell r="AD939"/>
          <cell r="AE939"/>
          <cell r="AF939">
            <v>4568580.5439999998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 t="str">
            <v xml:space="preserve"> </v>
          </cell>
          <cell r="AM939" t="str">
            <v xml:space="preserve"> </v>
          </cell>
          <cell r="AN939" t="str">
            <v>կ. 40</v>
          </cell>
          <cell r="AO939" t="str">
            <v>п. 40</v>
          </cell>
          <cell r="AP939" t="str">
            <v xml:space="preserve">«Լույս Էներջի» ՓԲԸ
«Արև Քնսթրաքշն» ՓԲԸ «Ինտեկո Էներգո» ՓԲԸ        </v>
          </cell>
          <cell r="AQ939" t="str">
            <v xml:space="preserve">А-1363-16(11.01.2017) А-1033-17(20.12.2017)(доп.) А-525-18(29.06.2018)(доп.) А-159-19(17.04.2019)(доп.) А-300-19(09.07.2019)(доп.) А-534-19(13.11.2019)(доп.) А-709-20(08.01.2021)(доп.) А-112-21(19.03.2021)(доп.) А-537-21(24.06.2021)(доп.) А-635-21(24.06.2021)(доп.) А-664-21(10.09.2021)(доп.) А-17-22(30.09.2021)(доп.)A-70-24 (02.02.2024) A-110-24(16.02.2024) A323-24(10.04.2024)
А-1363-16-1(11.01.2017) А-989-17(27.11.2017)(доп.) А-1034-17(20.12.2017)(доп.) А-523-18(29.06.2018)(доп.) А-160-19(03.04.2019)(доп.) А-299-19(15.07.2019)(доп.)  А-535-19(15.11.2019)(доп.) А-710-20(08.01.2021)(доп.) А-113-21(19.03.2021)(доп.) А-539-21(24.06.2021)(доп.) А-636-21(13.09.2021)(доп.) А-665-21(10.09.2021)(доп.) А-14-22(30.09.2021)(доп.)A-71-24 (02.02.2024) A-108-24(16.02.2024) A324-24(10.04.2024)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А-1363-16-2(11.01.2017) А-1035-17(20.12.2017)(доп.) А-524-18(29.06.2018)(доп.) А-161-19(03.04.2019)(доп.) А-298-19(09.07.2019)(доп.) А-536-19(13.11.2019)(доп.) А-711-20(08.01.2021)(доп.) А-114-21(19.03.2021)(доп.) А-538-21(24.06.2021)(доп.) А-638-21(13.09.2021)(доп.) А-666-21(10.09.2021)(доп.) А-16-22(30.09.2021)(доп.) A-72-24 (02.02.2024) A-109-24(16.02.2024) A325-24(10.04.2024)   «Կասկադ Էներգո Սերվիս» ՍՊԸ
«Լույս Էներջի» ՓԲԸ
«Արև Քնսթրաքշն» ՓԲԸ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A-70-23 (17.03.2024):A-107-24 (22-03-24)(доп.)«Ինտեկո Էներգո» ՓԲԸ </v>
          </cell>
        </row>
        <row r="940">
          <cell r="A940"/>
          <cell r="B940"/>
          <cell r="C940"/>
          <cell r="D940" t="str">
            <v>110կՎ ենթակայանների հողանցման եզրագծերի վերանորոգման աշխատանքներ</v>
          </cell>
          <cell r="E940"/>
          <cell r="F940"/>
          <cell r="G940"/>
          <cell r="H940"/>
          <cell r="I940"/>
          <cell r="J940"/>
          <cell r="K940"/>
          <cell r="L940"/>
          <cell r="M940"/>
          <cell r="N940"/>
          <cell r="O940"/>
          <cell r="P940"/>
          <cell r="Q940"/>
          <cell r="R940"/>
          <cell r="S940"/>
          <cell r="T940"/>
          <cell r="U940"/>
          <cell r="V940"/>
          <cell r="W940"/>
          <cell r="X940"/>
          <cell r="Y940"/>
          <cell r="Z940"/>
          <cell r="AA940"/>
          <cell r="AB940"/>
          <cell r="AC940"/>
          <cell r="AD940"/>
          <cell r="AE940"/>
          <cell r="AF940"/>
          <cell r="AG940"/>
          <cell r="AH940"/>
          <cell r="AI940"/>
          <cell r="AJ940"/>
          <cell r="AK940"/>
          <cell r="AL940"/>
          <cell r="AM940"/>
          <cell r="AN940"/>
          <cell r="AO940"/>
          <cell r="AP940"/>
          <cell r="AQ940" t="str">
            <v xml:space="preserve">A-120-24(19.04.2024) A-03-25 </v>
          </cell>
        </row>
        <row r="941">
          <cell r="A941">
            <v>103</v>
          </cell>
          <cell r="B941">
            <v>1</v>
          </cell>
          <cell r="C941"/>
          <cell r="D941" t="str">
            <v>Հասցեական ծրագրերի կատարման շինմոնտաժային աշխատանքներ</v>
          </cell>
          <cell r="E941" t="str">
            <v>Строительно-монтажные работы по выполнению адресных проектов</v>
          </cell>
          <cell r="F941" t="str">
            <v>համաձայն տեխնիկական առաջադրանքի</v>
          </cell>
          <cell r="G941" t="str">
            <v>согласно техническому заданию</v>
          </cell>
          <cell r="H941" t="str">
            <v>պայմանական միավոր</v>
          </cell>
          <cell r="I941" t="str">
            <v>усл.ед</v>
          </cell>
          <cell r="J941"/>
          <cell r="K941"/>
          <cell r="L941">
            <v>1</v>
          </cell>
          <cell r="M941"/>
          <cell r="N941"/>
          <cell r="O941"/>
          <cell r="P941" t="str">
            <v>ԱԲՀ</v>
          </cell>
          <cell r="Q941" t="str">
            <v>ОЗП</v>
          </cell>
          <cell r="R941" t="str">
            <v>ԱԲՀ</v>
          </cell>
          <cell r="S941" t="str">
            <v>ОЗП</v>
          </cell>
          <cell r="T941"/>
          <cell r="U941"/>
          <cell r="V941" t="str">
            <v>Х</v>
          </cell>
          <cell r="W941" t="str">
            <v>Х</v>
          </cell>
          <cell r="X941"/>
          <cell r="Y941" t="str">
            <v>Հունիս 2022</v>
          </cell>
          <cell r="Z941" t="str">
            <v>Июнь 2022</v>
          </cell>
          <cell r="AA941"/>
          <cell r="AB941" t="str">
            <v>Հունիս 2026</v>
          </cell>
          <cell r="AC941" t="str">
            <v>Июнь 2026</v>
          </cell>
          <cell r="AD941"/>
          <cell r="AE941"/>
          <cell r="AF941">
            <v>851164.68499999994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 t="str">
            <v xml:space="preserve"> </v>
          </cell>
          <cell r="AM941" t="str">
            <v xml:space="preserve"> </v>
          </cell>
          <cell r="AN941" t="str">
            <v>կ. 40</v>
          </cell>
          <cell r="AO941" t="str">
            <v>п. 40</v>
          </cell>
          <cell r="AP941" t="str">
            <v xml:space="preserve"> «Ինտեկո Էներգո»</v>
          </cell>
          <cell r="AQ941" t="str">
            <v xml:space="preserve">А-208-20(01.06.2020) «Ինտեկո Էներգո» ՓԲԸ  A-43-23 (06.02.2023) A-363-24()(доп) A-364-24(13.05.2024) </v>
          </cell>
        </row>
        <row r="942">
          <cell r="A942"/>
          <cell r="B942"/>
          <cell r="C942"/>
          <cell r="D942" t="str">
            <v>«Ագարակ» 110 կՎ լարման ԵԿ-ում նոր կառուցված  «Ագարակ-1» 110 կՎ ՕԳ-ի ռելեական պաշտպանության մալուխների մոնտաժման աշխատանքներ</v>
          </cell>
          <cell r="E942"/>
          <cell r="F942"/>
          <cell r="G942"/>
          <cell r="H942"/>
          <cell r="I942"/>
          <cell r="J942"/>
          <cell r="K942"/>
          <cell r="L942"/>
          <cell r="M942"/>
          <cell r="N942"/>
          <cell r="O942"/>
          <cell r="P942"/>
          <cell r="Q942"/>
          <cell r="R942"/>
          <cell r="S942"/>
          <cell r="T942"/>
          <cell r="U942"/>
          <cell r="V942"/>
          <cell r="W942"/>
          <cell r="X942">
            <v>45425</v>
          </cell>
          <cell r="Y942"/>
          <cell r="Z942"/>
          <cell r="AA942"/>
          <cell r="AB942"/>
          <cell r="AC942"/>
          <cell r="AD942"/>
          <cell r="AE942"/>
          <cell r="AF942"/>
          <cell r="AG942"/>
          <cell r="AH942"/>
          <cell r="AI942"/>
          <cell r="AJ942"/>
          <cell r="AK942"/>
          <cell r="AL942"/>
          <cell r="AM942"/>
          <cell r="AN942"/>
          <cell r="AO942"/>
          <cell r="AP942"/>
          <cell r="AQ942" t="str">
            <v xml:space="preserve">A-364-24 (13.05.2024) </v>
          </cell>
        </row>
        <row r="943">
          <cell r="A943"/>
          <cell r="B943"/>
          <cell r="C943"/>
          <cell r="D943" t="str">
            <v>Համայնքներում հասցեական ծրագրեր</v>
          </cell>
          <cell r="E943" t="str">
            <v>Целевые программы в областях и районах</v>
          </cell>
          <cell r="F943" t="str">
            <v>համաձայն տեխնիկական առաջադրանքի</v>
          </cell>
          <cell r="G943" t="str">
            <v>согласно техническому заданию</v>
          </cell>
          <cell r="H943" t="str">
            <v>պայմանական միավոր</v>
          </cell>
          <cell r="I943"/>
          <cell r="J943"/>
          <cell r="K943"/>
          <cell r="L943"/>
          <cell r="M943"/>
          <cell r="N943"/>
          <cell r="O943"/>
          <cell r="P943"/>
          <cell r="Q943"/>
          <cell r="R943"/>
          <cell r="S943"/>
          <cell r="T943"/>
          <cell r="U943"/>
          <cell r="V943" t="str">
            <v>Х</v>
          </cell>
          <cell r="W943" t="str">
            <v>Х</v>
          </cell>
          <cell r="X943"/>
          <cell r="Y943" t="str">
            <v>Մարտ 2024</v>
          </cell>
          <cell r="Z943" t="str">
            <v>Март 2024</v>
          </cell>
          <cell r="AA943"/>
          <cell r="AB943" t="str">
            <v>Դեկտեմբեր 2025</v>
          </cell>
          <cell r="AC943" t="str">
            <v>Декабрь 2025</v>
          </cell>
          <cell r="AD943"/>
          <cell r="AE943">
            <v>260000</v>
          </cell>
          <cell r="AF943"/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 t="str">
            <v xml:space="preserve"> </v>
          </cell>
          <cell r="AM943" t="str">
            <v xml:space="preserve"> </v>
          </cell>
          <cell r="AN943"/>
          <cell r="AO943"/>
          <cell r="AP943"/>
          <cell r="AQ943"/>
        </row>
        <row r="944">
          <cell r="A944"/>
          <cell r="B944"/>
          <cell r="C944"/>
          <cell r="D944" t="str">
            <v>Համայնքների էլեկտրական ցանցերի ամբողջական վերազինման աշխատանքներ ընկերության մասնաճյուղերում</v>
          </cell>
          <cell r="E944" t="str">
            <v>Всеобщая модернизация электрических сетей регионов в филиалах Заказчика</v>
          </cell>
          <cell r="F944" t="str">
            <v>համաձայն տեխնիկական առաջադրանքի</v>
          </cell>
          <cell r="G944" t="str">
            <v>согласно техническому заданию</v>
          </cell>
          <cell r="H944" t="str">
            <v>պայմանական միավոր</v>
          </cell>
          <cell r="I944"/>
          <cell r="J944"/>
          <cell r="K944"/>
          <cell r="L944"/>
          <cell r="M944"/>
          <cell r="N944"/>
          <cell r="O944"/>
          <cell r="P944"/>
          <cell r="Q944"/>
          <cell r="R944"/>
          <cell r="S944"/>
          <cell r="T944"/>
          <cell r="U944"/>
          <cell r="V944"/>
          <cell r="W944"/>
          <cell r="X944"/>
          <cell r="Y944"/>
          <cell r="Z944"/>
          <cell r="AA944"/>
          <cell r="AB944" t="str">
            <v>Մարտ  2026</v>
          </cell>
          <cell r="AC944" t="str">
            <v>Март 2026</v>
          </cell>
          <cell r="AD944"/>
          <cell r="AE944"/>
          <cell r="AF944"/>
          <cell r="AG944"/>
          <cell r="AH944"/>
          <cell r="AI944"/>
          <cell r="AJ944"/>
          <cell r="AK944"/>
          <cell r="AL944"/>
          <cell r="AM944"/>
          <cell r="AN944"/>
          <cell r="AO944"/>
          <cell r="AP944" t="str">
            <v>«Ինտեկո Էներգո» ՓԲԸ</v>
          </cell>
          <cell r="AQ944" t="str">
            <v>A-113-20 և A-113-20/1 (10.03.2020)</v>
          </cell>
        </row>
        <row r="945">
          <cell r="A945">
            <v>104</v>
          </cell>
          <cell r="B945">
            <v>1</v>
          </cell>
          <cell r="C945"/>
          <cell r="D945" t="str">
            <v>0,4/0,22 կՎ էլ. ցանցերում և 6(10)/0,4կՎ ենթակայաններում էլեկտրաէներգիայի ավտոմատացված հաշվառման և հսկման համակարգի մշակման, կառուցման և ներդրման  (այսուհետ՝ « ԷԱՀՀ ») աշխատանքներ</v>
          </cell>
          <cell r="E945" t="str">
            <v>Предоставлении услуг по разработке, построению и внедрению автоматизированной системе контроля и учета электроэнергии (далее АСКУЭ)  в эл.сетях 0.4/0.22кв и подстанций 6(10)/0.4кв
Спец.проект "Внедрение АСКУЭ"</v>
          </cell>
          <cell r="F945" t="str">
            <v>համաձայն տեխնիկական առաջադրանքի</v>
          </cell>
          <cell r="G945" t="str">
            <v>согласно техническому заданию</v>
          </cell>
          <cell r="H945" t="str">
            <v>պայմանական միավոր</v>
          </cell>
          <cell r="I945" t="str">
            <v>усл.ед</v>
          </cell>
          <cell r="J945"/>
          <cell r="K945"/>
          <cell r="L945">
            <v>1</v>
          </cell>
          <cell r="M945"/>
          <cell r="N945"/>
          <cell r="O945"/>
          <cell r="P945" t="str">
            <v>ԱԲՀ</v>
          </cell>
          <cell r="Q945" t="str">
            <v>ОЗП</v>
          </cell>
          <cell r="R945" t="str">
            <v>ԱԲՀ</v>
          </cell>
          <cell r="S945" t="str">
            <v>ОЗП</v>
          </cell>
          <cell r="T945"/>
          <cell r="U945"/>
          <cell r="V945" t="str">
            <v>Х</v>
          </cell>
          <cell r="W945" t="str">
            <v>Х</v>
          </cell>
          <cell r="X945"/>
          <cell r="Y945" t="str">
            <v>Հունիս 2022</v>
          </cell>
          <cell r="Z945" t="str">
            <v>Июнь 2022</v>
          </cell>
          <cell r="AA945"/>
          <cell r="AB945" t="str">
            <v>Դեկտեմբեր 2026</v>
          </cell>
          <cell r="AC945" t="str">
            <v>Декабрь 2026</v>
          </cell>
          <cell r="AD945"/>
          <cell r="AE945"/>
          <cell r="AF945">
            <v>6014808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 t="str">
            <v xml:space="preserve"> </v>
          </cell>
          <cell r="AM945" t="str">
            <v xml:space="preserve"> </v>
          </cell>
          <cell r="AN945" t="str">
            <v>կ. 40</v>
          </cell>
          <cell r="AO945" t="str">
            <v>п. 40</v>
          </cell>
          <cell r="AP945" t="str">
            <v>«Կասկադ Էներգո» ՍՊԸ</v>
          </cell>
          <cell r="AQ945" t="str">
            <v>А-259-22(01.06.2022) А-547-22(доп.) A-602-22(доп.),A-305-24(доп.)«Կասկադ Էներգո» ՍՊԸ      A-192-21(10.02.2021) A-578-21(доп.) A793-21(доп.) A-25-23(доп.) A-782-24(доп.)A-114-25</v>
          </cell>
        </row>
        <row r="946">
          <cell r="A946">
            <v>105</v>
          </cell>
          <cell r="B946">
            <v>1</v>
          </cell>
          <cell r="C946" t="str">
            <v>5.2.10</v>
          </cell>
          <cell r="D946" t="str">
            <v xml:space="preserve">ք. Երևանում և մոտակա համայնքներում "ՀԷՑ" ՓԲԸ վարչական տարածքների պահպանության ծառայությունների մատուցում  </v>
          </cell>
          <cell r="E946" t="str">
            <v>Предоставление услуг по охране административных территорий ЗАО «ЭСА» в г. Ереване и прилегающих общин</v>
          </cell>
          <cell r="F946" t="str">
            <v>համաձայն տեխնիկական առաջադրանքի</v>
          </cell>
          <cell r="G946" t="str">
            <v>согласно техническому заданию</v>
          </cell>
          <cell r="H946" t="str">
            <v>պայմանական միավոր</v>
          </cell>
          <cell r="I946" t="str">
            <v>усл.ед</v>
          </cell>
          <cell r="J946"/>
          <cell r="K946"/>
          <cell r="L946">
            <v>1</v>
          </cell>
          <cell r="M946"/>
          <cell r="N946"/>
          <cell r="O946"/>
          <cell r="P946" t="str">
            <v>ԲՄ</v>
          </cell>
          <cell r="Q946" t="str">
            <v>ОК</v>
          </cell>
          <cell r="R946" t="str">
            <v>ԲՄ</v>
          </cell>
          <cell r="S946" t="str">
            <v>ОК</v>
          </cell>
          <cell r="T946"/>
          <cell r="U946"/>
          <cell r="V946" t="str">
            <v>Х</v>
          </cell>
          <cell r="W946" t="str">
            <v>Х</v>
          </cell>
          <cell r="X946"/>
          <cell r="Y946" t="str">
            <v>Դեկտեմբեր 2014</v>
          </cell>
          <cell r="Z946" t="str">
            <v>Декабрь 2014</v>
          </cell>
          <cell r="AA946"/>
          <cell r="AB946" t="str">
            <v>Դեկտեմբեր 2026</v>
          </cell>
          <cell r="AC946" t="str">
            <v>Декабрь 2026</v>
          </cell>
          <cell r="AD946"/>
          <cell r="AE946"/>
          <cell r="AF946">
            <v>106880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 t="str">
            <v xml:space="preserve"> </v>
          </cell>
          <cell r="AM946" t="str">
            <v xml:space="preserve"> </v>
          </cell>
          <cell r="AN946" t="str">
            <v>կ. 35, 36</v>
          </cell>
          <cell r="AO946" t="str">
            <v>п. 35, 36</v>
          </cell>
          <cell r="AP946" t="str">
            <v>«Սայգա» Պահնորդական ՍՊԸ</v>
          </cell>
          <cell r="AQ946" t="str">
            <v>А-1342-14(26.12.2014) А-1116-15(11.11.2015)(доп.) А-61-16(01.02.2016)(доп.) А-958-17(29.12.2017)(доп.) А-220-18(31.05.2018)(доп.) А-801-18(26.12.2018)(доп.) А-573-19(23.12.2019)(доп.) А-648-19(30.12.2019)(доп.) А-702-20(30.12.2020)(доп.) А-48-23(31.01.2023)(доп.)  A-732-23(доп.)«Սայգա» Պահնորդական ՍՊԸ</v>
          </cell>
        </row>
        <row r="947">
          <cell r="A947">
            <v>106</v>
          </cell>
          <cell r="B947">
            <v>1</v>
          </cell>
          <cell r="C947" t="str">
            <v>5.2.10</v>
          </cell>
          <cell r="D947" t="str">
            <v xml:space="preserve">ՀՀ տարածքում, բացառությամբ ք. Երևանի, "ՀԷՑ" ՓԲԸ վարչական տարածքների պահպանության ծառայությունների մատուցում </v>
          </cell>
          <cell r="E947" t="str">
            <v>Предоставление услуг по охране административных территорий ЗАО «ЭСА» по РА, за исключением  г. Еревана</v>
          </cell>
          <cell r="F947" t="str">
            <v>համաձայն տեխնիկական առաջադրանքի</v>
          </cell>
          <cell r="G947" t="str">
            <v>согласно техническому заданию</v>
          </cell>
          <cell r="H947" t="str">
            <v>պայմանական միավոր</v>
          </cell>
          <cell r="I947" t="str">
            <v>усл.ед</v>
          </cell>
          <cell r="J947"/>
          <cell r="K947"/>
          <cell r="L947">
            <v>1</v>
          </cell>
          <cell r="M947"/>
          <cell r="N947"/>
          <cell r="O947"/>
          <cell r="P947" t="str">
            <v>ԲՄ</v>
          </cell>
          <cell r="Q947" t="str">
            <v>ОК</v>
          </cell>
          <cell r="R947" t="str">
            <v>ԲՄ</v>
          </cell>
          <cell r="S947" t="str">
            <v>ОК</v>
          </cell>
          <cell r="T947"/>
          <cell r="U947"/>
          <cell r="V947" t="str">
            <v>Х</v>
          </cell>
          <cell r="W947" t="str">
            <v>Х</v>
          </cell>
          <cell r="X947"/>
          <cell r="Y947" t="str">
            <v>Դեկտեմբեր 2024</v>
          </cell>
          <cell r="Z947" t="str">
            <v>Декабрь 2024</v>
          </cell>
          <cell r="AA947"/>
          <cell r="AB947" t="str">
            <v>Դեկտեմբեր 2026</v>
          </cell>
          <cell r="AC947" t="str">
            <v>Декабрь 2026</v>
          </cell>
          <cell r="AD947"/>
          <cell r="AE947"/>
          <cell r="AF947">
            <v>134602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 t="str">
            <v xml:space="preserve"> </v>
          </cell>
          <cell r="AM947" t="str">
            <v xml:space="preserve"> </v>
          </cell>
          <cell r="AN947" t="str">
            <v>կ. 35, 36</v>
          </cell>
          <cell r="AO947" t="str">
            <v>п. 35, 36</v>
          </cell>
          <cell r="AP947" t="str">
            <v>«Ինտեկո Էներգո» ՓԲԸ</v>
          </cell>
          <cell r="AQ947" t="str">
            <v>А-1344-14(25.12.2014) А-1117-15(11.11.2015)(доп.) А-62-16(01.02.2016)(доп.) А-955-17(22.11.2017)(доп.) А-800-18(26.12.2018)(доп.) А-572-19(23.12.2019)(доп.) А-647-19(30.12.2019)(доп.) А-701-20(30.12.2020)(доп.) А-691-21(14.10.2021)(доп.) А-406-22(27.07.2022)(доп.) А-47-23(31.01.2023)(доп.) A-731-23(доп.)«Սայգա» Պահնորդական ՍՊԸ</v>
          </cell>
        </row>
        <row r="948">
          <cell r="A948">
            <v>107</v>
          </cell>
          <cell r="B948">
            <v>1</v>
          </cell>
          <cell r="C948"/>
          <cell r="D948" t="str">
            <v>35կՎ ե/կ-ների վերակառուցում, կառուցում</v>
          </cell>
          <cell r="E948" t="str">
            <v>Работы по строительству и реконструкции воздушных линий напряжением 110/35 кВ</v>
          </cell>
          <cell r="F948" t="str">
            <v>համաձայն տեխնիկական առաջադրանքի</v>
          </cell>
          <cell r="G948" t="str">
            <v>согласно техническому заданию</v>
          </cell>
          <cell r="H948" t="str">
            <v>պայմանական միավոր</v>
          </cell>
          <cell r="I948" t="str">
            <v>усл.ед</v>
          </cell>
          <cell r="J948"/>
          <cell r="K948"/>
          <cell r="L948">
            <v>1</v>
          </cell>
          <cell r="M948"/>
          <cell r="N948"/>
          <cell r="O948"/>
          <cell r="P948" t="str">
            <v>ԱԲՀ</v>
          </cell>
          <cell r="Q948" t="str">
            <v>ОЗП</v>
          </cell>
          <cell r="R948" t="str">
            <v>ԱԲՀ</v>
          </cell>
          <cell r="S948" t="str">
            <v>ОЗП</v>
          </cell>
          <cell r="T948"/>
          <cell r="U948"/>
          <cell r="V948" t="str">
            <v>Х</v>
          </cell>
          <cell r="W948" t="str">
            <v>Х</v>
          </cell>
          <cell r="X948"/>
          <cell r="Y948" t="str">
            <v>Մարտ 2024</v>
          </cell>
          <cell r="Z948" t="str">
            <v>Март 2024</v>
          </cell>
          <cell r="AA948"/>
          <cell r="AB948" t="str">
            <v>Դեկտեմբեր 2024</v>
          </cell>
          <cell r="AC948" t="str">
            <v>Декабрь 2024</v>
          </cell>
          <cell r="AD948"/>
          <cell r="AE948"/>
          <cell r="AF948">
            <v>87197.774000000005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 t="str">
            <v xml:space="preserve"> </v>
          </cell>
          <cell r="AM948" t="str">
            <v xml:space="preserve"> </v>
          </cell>
          <cell r="AN948" t="str">
            <v>կ. 40</v>
          </cell>
          <cell r="AO948" t="str">
            <v>п. 40</v>
          </cell>
          <cell r="AP948"/>
          <cell r="AQ948"/>
        </row>
        <row r="949">
          <cell r="A949">
            <v>109</v>
          </cell>
          <cell r="B949">
            <v>1</v>
          </cell>
          <cell r="C949"/>
          <cell r="D949" t="str">
            <v>110/35կվ լարման մալուխային գծերի անցկացման և  փոխարինման աշխատանքներ</v>
          </cell>
          <cell r="E949" t="str">
            <v>Работы по строительству и реконструкции воздушных линий напряжением 110/35 кВ</v>
          </cell>
          <cell r="F949" t="str">
            <v>համաձայն տեխնիկական առաջադրանքի</v>
          </cell>
          <cell r="G949" t="str">
            <v>согласно техническому заданию</v>
          </cell>
          <cell r="H949" t="str">
            <v>պայմանական միավոր</v>
          </cell>
          <cell r="I949" t="str">
            <v>усл.ед</v>
          </cell>
          <cell r="J949"/>
          <cell r="K949"/>
          <cell r="L949">
            <v>1</v>
          </cell>
          <cell r="M949"/>
          <cell r="N949"/>
          <cell r="O949"/>
          <cell r="P949" t="str">
            <v>ԱԲՀ</v>
          </cell>
          <cell r="Q949" t="str">
            <v>ОЗП</v>
          </cell>
          <cell r="R949" t="str">
            <v>ԱԲՀ</v>
          </cell>
          <cell r="S949" t="str">
            <v>ОЗП</v>
          </cell>
          <cell r="T949"/>
          <cell r="U949"/>
          <cell r="V949" t="str">
            <v>Փետրվար 2024</v>
          </cell>
          <cell r="W949" t="str">
            <v>Февраль 2024</v>
          </cell>
          <cell r="X949"/>
          <cell r="Y949" t="str">
            <v>Մարտ 2024</v>
          </cell>
          <cell r="Z949" t="str">
            <v>Март 2024</v>
          </cell>
          <cell r="AA949"/>
          <cell r="AB949" t="str">
            <v>Ապրիլ 2027</v>
          </cell>
          <cell r="AC949" t="str">
            <v>Апрель 2027</v>
          </cell>
          <cell r="AD949">
            <v>2</v>
          </cell>
          <cell r="AE949">
            <v>200000</v>
          </cell>
          <cell r="AF949"/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 t="str">
            <v xml:space="preserve"> </v>
          </cell>
          <cell r="AM949" t="str">
            <v xml:space="preserve"> </v>
          </cell>
          <cell r="AN949" t="str">
            <v>կ. 40</v>
          </cell>
          <cell r="AO949" t="str">
            <v>п. 40</v>
          </cell>
          <cell r="AP949" t="str">
            <v>Ինտեկո Էներգո</v>
          </cell>
          <cell r="AQ949" t="str">
            <v>A-95-24 (10.04.2024)«Ինտեկո Էներգո» ՓԲԸ</v>
          </cell>
        </row>
        <row r="950">
          <cell r="A950">
            <v>110</v>
          </cell>
          <cell r="B950">
            <v>1</v>
          </cell>
          <cell r="C950"/>
          <cell r="D950" t="str">
            <v>Էլեկտրաէներգիայի ավտոմատացված հաշվառման և հսկման համակարգի  տեղակայված արկղերի հողանցման  համար աշխատանքների կատարման  (հաղորդիչ թիթեղի և հողանցման էլեկտրոդ թիթեղի ձեռք բերում և տեղադրում)</v>
          </cell>
          <cell r="E950" t="str">
            <v>Выполнение работ для заземления установленных ящиков автоматизированных систем контроля и учета электроэнергии ( приобретение и установка проводника заземления и листа заземления)</v>
          </cell>
          <cell r="F950" t="str">
            <v>համաձայն տեխնիկական առաջադրանքի</v>
          </cell>
          <cell r="G950" t="str">
            <v>согласно техническому заданию</v>
          </cell>
          <cell r="H950" t="str">
            <v>պայմանական միավոր</v>
          </cell>
          <cell r="I950" t="str">
            <v>усл.ед</v>
          </cell>
          <cell r="J950"/>
          <cell r="K950"/>
          <cell r="L950">
            <v>1</v>
          </cell>
          <cell r="M950"/>
          <cell r="N950"/>
          <cell r="O950"/>
          <cell r="P950" t="str">
            <v>ԱԲՀ</v>
          </cell>
          <cell r="Q950" t="str">
            <v>ОЗП</v>
          </cell>
          <cell r="R950" t="str">
            <v>ԱԲՀ</v>
          </cell>
          <cell r="S950" t="str">
            <v>ОЗП</v>
          </cell>
          <cell r="T950"/>
          <cell r="U950"/>
          <cell r="V950" t="str">
            <v>Մայիս 2024</v>
          </cell>
          <cell r="W950" t="str">
            <v>Май 2024</v>
          </cell>
          <cell r="X950"/>
          <cell r="Y950" t="str">
            <v>Մայիս 2024</v>
          </cell>
          <cell r="Z950" t="str">
            <v>Май 2024</v>
          </cell>
          <cell r="AA950"/>
          <cell r="AB950" t="str">
            <v>Հուլիս 2025</v>
          </cell>
          <cell r="AC950" t="str">
            <v>Июль 2025</v>
          </cell>
          <cell r="AD950">
            <v>2</v>
          </cell>
          <cell r="AE950">
            <v>537000</v>
          </cell>
          <cell r="AF950"/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/>
          <cell r="AM950"/>
          <cell r="AN950" t="str">
            <v>կ. 41</v>
          </cell>
          <cell r="AO950" t="str">
            <v>п. 41</v>
          </cell>
          <cell r="AP950" t="str">
            <v>«Ինտեկո Էներգո» ՓԲԸ</v>
          </cell>
          <cell r="AQ950" t="str">
            <v>A-332-24(23.05.2024)«Ինտեկո Էներգո» ՓԲԸ</v>
          </cell>
        </row>
        <row r="951">
          <cell r="A951">
            <v>112</v>
          </cell>
          <cell r="B951">
            <v>1</v>
          </cell>
          <cell r="C951"/>
          <cell r="D951" t="str">
            <v>Բաշխիչ ենթակայանների վերազինման-վերակառուցման,նախագծման,շինմոնտաժային և շահագործման հանձման աշխատանքների կատարման համար գլխավոր կապալառուի ընտրություն</v>
          </cell>
          <cell r="E951" t="str">
            <v>ВЫБОР ГЕНЕРАЛЬНОГО ПОДРЯДЧИКА НА ВЫПОЛНЕНИЕ РАБОТ ПО РЕКОНСТРУКЦИИ, ПРОЕКТИРОВАНИЮ, МОНТАЖУ И ВВОДУ В РАСПРЕДЕЛИТЕЛЬНЫЕ ПОДСТАНЦИИ</v>
          </cell>
          <cell r="F951" t="str">
            <v>համաձայն տեխնիկական առաջադրանքի</v>
          </cell>
          <cell r="G951" t="str">
            <v>согласно техническому заданию</v>
          </cell>
          <cell r="H951" t="str">
            <v>պայմանական միավոր</v>
          </cell>
          <cell r="I951" t="str">
            <v>усл.ед</v>
          </cell>
          <cell r="J951"/>
          <cell r="K951"/>
          <cell r="L951">
            <v>1</v>
          </cell>
          <cell r="M951"/>
          <cell r="N951"/>
          <cell r="O951"/>
          <cell r="P951" t="str">
            <v>ԱԲՀ</v>
          </cell>
          <cell r="Q951" t="str">
            <v>ОЗП</v>
          </cell>
          <cell r="R951" t="str">
            <v>ԱԲՀ</v>
          </cell>
          <cell r="S951" t="str">
            <v>ОЗП</v>
          </cell>
          <cell r="T951"/>
          <cell r="U951"/>
          <cell r="V951" t="str">
            <v>Հունվար 2025</v>
          </cell>
          <cell r="W951" t="str">
            <v>Январь 2025</v>
          </cell>
          <cell r="X951"/>
          <cell r="Y951" t="str">
            <v>Փետրվար 2025</v>
          </cell>
          <cell r="Z951" t="str">
            <v>Февраль 2025</v>
          </cell>
          <cell r="AA951"/>
          <cell r="AB951" t="str">
            <v>Դեկտեմբեր 2025</v>
          </cell>
          <cell r="AC951" t="str">
            <v>Декабрь 2025</v>
          </cell>
          <cell r="AD951"/>
          <cell r="AE951"/>
          <cell r="AF951">
            <v>5250000</v>
          </cell>
          <cell r="AG951"/>
          <cell r="AH951"/>
          <cell r="AI951"/>
          <cell r="AJ951"/>
          <cell r="AK951"/>
          <cell r="AL951"/>
          <cell r="AM951"/>
          <cell r="AN951" t="str">
            <v>կ. 40</v>
          </cell>
          <cell r="AO951" t="str">
            <v>п. 40</v>
          </cell>
          <cell r="AP951" t="str">
            <v>«Կասկադ Էներգո» ՍՊԸ</v>
          </cell>
          <cell r="AQ951" t="str">
            <v>A-805-24 (14.02.2025) «Կասկադ Էներգո» ՍՊԸ</v>
          </cell>
        </row>
        <row r="952">
          <cell r="A952">
            <v>115</v>
          </cell>
          <cell r="B952">
            <v>1</v>
          </cell>
          <cell r="C952"/>
          <cell r="D952" t="str">
            <v>Այլ ներդրումներ</v>
          </cell>
          <cell r="E952" t="str">
            <v>Прочие инвестиции</v>
          </cell>
          <cell r="F952" t="str">
            <v>համաձայն տեխնիկական առաջադրանքի</v>
          </cell>
          <cell r="G952" t="str">
            <v>согласно техническому заданию</v>
          </cell>
          <cell r="H952" t="str">
            <v>պայմանական միավոր</v>
          </cell>
          <cell r="I952" t="str">
            <v>усл.ед</v>
          </cell>
          <cell r="J952"/>
          <cell r="K952"/>
          <cell r="L952">
            <v>1</v>
          </cell>
          <cell r="M952"/>
          <cell r="N952"/>
          <cell r="O952"/>
          <cell r="P952" t="str">
            <v>ԱԲՀ</v>
          </cell>
          <cell r="Q952" t="str">
            <v>ОЗП</v>
          </cell>
          <cell r="R952" t="str">
            <v>ԱԲՀ</v>
          </cell>
          <cell r="S952" t="str">
            <v>ОЗП</v>
          </cell>
          <cell r="T952"/>
          <cell r="U952"/>
          <cell r="V952" t="str">
            <v>Հունվար 2025</v>
          </cell>
          <cell r="W952" t="str">
            <v>Январь 2025</v>
          </cell>
          <cell r="X952"/>
          <cell r="Y952" t="str">
            <v>Փետրվար 2025</v>
          </cell>
          <cell r="Z952" t="str">
            <v>Февраль 2025</v>
          </cell>
          <cell r="AA952"/>
          <cell r="AB952" t="str">
            <v>Դեկտեմբեր 2025</v>
          </cell>
          <cell r="AC952" t="str">
            <v>Декабрь 2025</v>
          </cell>
          <cell r="AD952"/>
          <cell r="AE952"/>
          <cell r="AF952">
            <v>172000</v>
          </cell>
          <cell r="AG952"/>
          <cell r="AH952"/>
          <cell r="AI952"/>
          <cell r="AJ952"/>
          <cell r="AK952"/>
          <cell r="AL952"/>
          <cell r="AM952"/>
          <cell r="AN952" t="str">
            <v>կ. 40</v>
          </cell>
          <cell r="AO952" t="str">
            <v>п. 40</v>
          </cell>
          <cell r="AP952"/>
          <cell r="AQ952"/>
        </row>
        <row r="953">
          <cell r="A953" t="str">
            <v xml:space="preserve">Итого по переходящим договорам:
Ընդամենը փոխանցվող պայմանագրերով՝ </v>
          </cell>
          <cell r="B953"/>
          <cell r="C953"/>
          <cell r="D953"/>
          <cell r="E953"/>
          <cell r="F953"/>
          <cell r="G953"/>
          <cell r="H953"/>
          <cell r="I953"/>
          <cell r="J953"/>
          <cell r="K953"/>
          <cell r="L953"/>
          <cell r="M953"/>
          <cell r="N953"/>
          <cell r="O953"/>
          <cell r="P953"/>
          <cell r="Q953"/>
          <cell r="R953"/>
          <cell r="S953"/>
          <cell r="T953"/>
          <cell r="U953"/>
          <cell r="V953"/>
          <cell r="W953"/>
          <cell r="X953"/>
          <cell r="Y953"/>
          <cell r="Z953"/>
          <cell r="AA953"/>
          <cell r="AB953"/>
          <cell r="AC953"/>
          <cell r="AD953"/>
          <cell r="AE953"/>
          <cell r="AF953">
            <v>28550154.988999996</v>
          </cell>
          <cell r="AG953"/>
          <cell r="AH953"/>
          <cell r="AI953"/>
          <cell r="AJ953"/>
          <cell r="AK953"/>
          <cell r="AL953"/>
          <cell r="AM953"/>
          <cell r="AN953"/>
          <cell r="AO953" t="str">
            <v xml:space="preserve"> </v>
          </cell>
          <cell r="AP953" t="str">
            <v xml:space="preserve"> </v>
          </cell>
          <cell r="AQ953" t="str">
            <v xml:space="preserve"> </v>
          </cell>
        </row>
        <row r="954">
          <cell r="A954" t="str">
            <v xml:space="preserve">Итого:
Ընդամենը` </v>
          </cell>
          <cell r="B954"/>
          <cell r="C954"/>
          <cell r="D954"/>
          <cell r="E954"/>
          <cell r="F954"/>
          <cell r="G954"/>
          <cell r="H954"/>
          <cell r="I954"/>
          <cell r="J954"/>
          <cell r="K954"/>
          <cell r="L954"/>
          <cell r="M954"/>
          <cell r="N954"/>
          <cell r="O954"/>
          <cell r="P954"/>
          <cell r="Q954"/>
          <cell r="R954"/>
          <cell r="S954"/>
          <cell r="T954"/>
          <cell r="U954"/>
          <cell r="V954"/>
          <cell r="W954"/>
          <cell r="X954"/>
          <cell r="Y954"/>
          <cell r="Z954"/>
          <cell r="AA954"/>
          <cell r="AB954"/>
          <cell r="AC954"/>
          <cell r="AD954"/>
          <cell r="AE954"/>
          <cell r="AF954"/>
          <cell r="AG954"/>
          <cell r="AH954"/>
          <cell r="AI954"/>
          <cell r="AJ954"/>
          <cell r="AK954"/>
          <cell r="AL954"/>
          <cell r="AM954"/>
          <cell r="AN954"/>
          <cell r="AO954"/>
          <cell r="AP954"/>
          <cell r="AQ95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3"/>
  <sheetViews>
    <sheetView tabSelected="1" view="pageBreakPreview" topLeftCell="A100" zoomScale="98" zoomScaleNormal="100" zoomScaleSheetLayoutView="98" workbookViewId="0">
      <selection activeCell="L74" sqref="L74"/>
    </sheetView>
  </sheetViews>
  <sheetFormatPr defaultColWidth="107.42578125" defaultRowHeight="15" x14ac:dyDescent="0.25"/>
  <cols>
    <col min="1" max="1" width="9.28515625" customWidth="1"/>
    <col min="2" max="2" width="8" customWidth="1"/>
    <col min="3" max="3" width="28.85546875" style="9" customWidth="1"/>
    <col min="4" max="4" width="18.5703125" customWidth="1"/>
    <col min="5" max="5" width="8.5703125" customWidth="1"/>
    <col min="6" max="6" width="9.42578125" customWidth="1"/>
    <col min="7" max="7" width="12.85546875" customWidth="1"/>
    <col min="8" max="8" width="13.7109375" customWidth="1"/>
    <col min="9" max="9" width="18.140625" customWidth="1"/>
    <col min="10" max="10" width="16.85546875" customWidth="1"/>
    <col min="11" max="11" width="13.42578125" customWidth="1"/>
    <col min="12" max="12" width="11.85546875" style="26" customWidth="1"/>
    <col min="26" max="36" width="107.42578125" style="33"/>
  </cols>
  <sheetData>
    <row r="1" spans="1:36" s="13" customFormat="1" x14ac:dyDescent="0.25">
      <c r="A1" s="10"/>
      <c r="B1" s="10"/>
      <c r="C1" s="15"/>
      <c r="D1" s="10"/>
      <c r="E1" s="10"/>
      <c r="F1" s="10"/>
      <c r="G1" s="12"/>
      <c r="H1" s="10"/>
      <c r="I1" s="31" t="s">
        <v>12</v>
      </c>
      <c r="J1" s="31"/>
      <c r="K1" s="31"/>
      <c r="L1" s="31"/>
      <c r="M1" s="16"/>
      <c r="N1" s="17"/>
      <c r="O1" s="17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</row>
    <row r="2" spans="1:36" s="13" customFormat="1" ht="15" customHeight="1" x14ac:dyDescent="0.25">
      <c r="A2" s="10"/>
      <c r="B2" s="10"/>
      <c r="C2" s="11"/>
      <c r="D2" s="10"/>
      <c r="E2" s="10"/>
      <c r="F2" s="10"/>
      <c r="G2" s="12"/>
      <c r="H2" s="10"/>
      <c r="I2" s="29" t="s">
        <v>14</v>
      </c>
      <c r="J2" s="29"/>
      <c r="K2" s="29"/>
      <c r="L2" s="29"/>
      <c r="M2" s="10"/>
      <c r="N2" s="10"/>
      <c r="O2" s="10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pans="1:36" s="13" customFormat="1" ht="15" customHeight="1" x14ac:dyDescent="0.25">
      <c r="A3" s="10"/>
      <c r="B3" s="10"/>
      <c r="C3" s="11"/>
      <c r="D3" s="10"/>
      <c r="E3" s="10"/>
      <c r="F3" s="10"/>
      <c r="G3" s="12"/>
      <c r="H3" s="10"/>
      <c r="I3" s="29" t="s">
        <v>15</v>
      </c>
      <c r="J3" s="29"/>
      <c r="K3" s="29"/>
      <c r="L3" s="29"/>
      <c r="M3" s="10"/>
      <c r="N3" s="10"/>
      <c r="O3" s="10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s="13" customFormat="1" ht="15" customHeight="1" x14ac:dyDescent="0.25">
      <c r="A4" s="10"/>
      <c r="B4" s="10"/>
      <c r="C4" s="11"/>
      <c r="D4" s="10"/>
      <c r="E4" s="10"/>
      <c r="F4" s="10"/>
      <c r="G4" s="12"/>
      <c r="H4" s="10"/>
      <c r="I4" s="17"/>
      <c r="J4" s="17"/>
      <c r="K4" s="17"/>
      <c r="L4" s="11"/>
      <c r="M4" s="10"/>
      <c r="N4" s="10"/>
      <c r="O4" s="1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36" s="13" customFormat="1" ht="15" customHeight="1" x14ac:dyDescent="0.25">
      <c r="A5" s="10"/>
      <c r="B5" s="10"/>
      <c r="C5" s="11"/>
      <c r="D5" s="10"/>
      <c r="E5" s="10"/>
      <c r="F5" s="10"/>
      <c r="G5" s="12"/>
      <c r="H5" s="10"/>
      <c r="I5" s="17"/>
      <c r="J5" s="17"/>
      <c r="K5" s="17"/>
      <c r="L5" s="11"/>
      <c r="M5" s="10"/>
      <c r="N5" s="10"/>
      <c r="O5" s="10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</row>
    <row r="6" spans="1:36" s="13" customFormat="1" ht="15" customHeight="1" x14ac:dyDescent="0.25">
      <c r="A6" s="16"/>
      <c r="B6" s="16"/>
      <c r="C6" s="16"/>
      <c r="D6" s="30" t="s">
        <v>13</v>
      </c>
      <c r="E6" s="30"/>
      <c r="F6" s="30"/>
      <c r="G6" s="30"/>
      <c r="H6" s="30"/>
      <c r="I6" s="30"/>
      <c r="J6" s="30"/>
      <c r="K6" s="16"/>
      <c r="L6" s="16"/>
      <c r="M6" s="16"/>
      <c r="N6" s="16"/>
      <c r="O6" s="14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s="13" customFormat="1" x14ac:dyDescent="0.25">
      <c r="C7" s="18"/>
      <c r="D7" s="28" t="s">
        <v>18</v>
      </c>
      <c r="E7" s="28"/>
      <c r="F7" s="28"/>
      <c r="G7" s="28"/>
      <c r="H7" s="28"/>
      <c r="I7" s="28"/>
      <c r="J7" s="28"/>
      <c r="K7" s="28"/>
      <c r="L7" s="24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</row>
    <row r="8" spans="1:36" s="13" customFormat="1" x14ac:dyDescent="0.25">
      <c r="C8" s="18"/>
      <c r="L8" s="2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</row>
    <row r="9" spans="1:36" s="13" customFormat="1" ht="123.75" x14ac:dyDescent="0.25">
      <c r="A9" s="21" t="s">
        <v>0</v>
      </c>
      <c r="B9" s="21" t="s">
        <v>1</v>
      </c>
      <c r="C9" s="21" t="s">
        <v>2</v>
      </c>
      <c r="D9" s="21" t="s">
        <v>3</v>
      </c>
      <c r="E9" s="21" t="s">
        <v>4</v>
      </c>
      <c r="F9" s="21" t="s">
        <v>5</v>
      </c>
      <c r="G9" s="21" t="s">
        <v>6</v>
      </c>
      <c r="H9" s="21" t="s">
        <v>7</v>
      </c>
      <c r="I9" s="21" t="s">
        <v>8</v>
      </c>
      <c r="J9" s="21" t="s">
        <v>9</v>
      </c>
      <c r="K9" s="21" t="s">
        <v>10</v>
      </c>
      <c r="L9" s="1" t="s">
        <v>11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</row>
    <row r="10" spans="1:36" s="13" customFormat="1" x14ac:dyDescent="0.25">
      <c r="A10" s="2">
        <v>1</v>
      </c>
      <c r="B10" s="3">
        <v>2</v>
      </c>
      <c r="C10" s="3">
        <v>3</v>
      </c>
      <c r="D10" s="3">
        <v>4</v>
      </c>
      <c r="E10" s="3">
        <v>5</v>
      </c>
      <c r="F10" s="4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36" s="20" customFormat="1" ht="39" customHeight="1" x14ac:dyDescent="0.3">
      <c r="A11" s="5">
        <v>1</v>
      </c>
      <c r="B11" s="5">
        <f>+VLOOKUP(A11,'[1]План 2026 с разбивкой'!$A$9:$AQ$4883,2,0)</f>
        <v>1</v>
      </c>
      <c r="C11" s="5" t="str">
        <f>+VLOOKUP($A11,'[1]План 2026 с разбивкой'!$A$9:$AQ$4883,4,0)</f>
        <v>Հսկիչ մալուխ  ԿՎՎԳ, ԿՎՎԳԷ</v>
      </c>
      <c r="D11" s="5" t="str">
        <f>+VLOOKUP($A11,'[1]План 2026 с разбивкой'!$A$9:$AQ$4883,6,0)</f>
        <v>համաձայն տեխնիկական առաջադրանքի</v>
      </c>
      <c r="E11" s="5" t="str">
        <f>+VLOOKUP($A11,'[1]План 2026 с разбивкой'!$A$9:$AQ$4883,8,0)</f>
        <v>մ</v>
      </c>
      <c r="F11" s="5">
        <f>+VLOOKUP($A11,'[1]План 2026 с разбивкой'!$A$9:$AQ$4883,12,0)</f>
        <v>3978</v>
      </c>
      <c r="G11" s="5" t="str">
        <f>+VLOOKUP($A11,'[1]План 2026 с разбивкой'!$A$9:$AQ$4883,16,0)</f>
        <v>ԱԲՀ</v>
      </c>
      <c r="H11" s="5" t="str">
        <f>+VLOOKUP($A11,'[1]План 2026 с разбивкой'!$A$9:$AQ$4883,22,0)</f>
        <v>Մայիս 2026</v>
      </c>
      <c r="I11" s="5" t="str">
        <f>+VLOOKUP($A11,'[1]План 2026 с разбивкой'!$A$9:$AQ$4883,25,0)</f>
        <v>Հունիս 2026</v>
      </c>
      <c r="J11" s="6" t="str">
        <f>+VLOOKUP($A11,'[1]План 2026 с разбивкой'!$A$9:$AQ$4883,28,0)</f>
        <v>Դեկտեմբեր 2026</v>
      </c>
      <c r="K11" s="6" t="str">
        <f>+VLOOKUP($A11,'[1]План 2026 с разбивкой'!$A$9:$AQ$4883,40,0)</f>
        <v>կ. 40</v>
      </c>
      <c r="L11" s="6">
        <v>6159.9000000000005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8"/>
      <c r="AA11" s="19"/>
      <c r="AB11" s="8"/>
      <c r="AC11" s="8"/>
      <c r="AD11" s="8"/>
      <c r="AE11" s="8"/>
      <c r="AF11" s="8"/>
      <c r="AG11" s="19"/>
      <c r="AH11" s="8"/>
      <c r="AI11" s="8"/>
      <c r="AJ11" s="8"/>
    </row>
    <row r="12" spans="1:36" s="20" customFormat="1" ht="39" customHeight="1" x14ac:dyDescent="0.3">
      <c r="A12" s="5">
        <v>2</v>
      </c>
      <c r="B12" s="5">
        <f>+VLOOKUP(A12,'[1]План 2026 с разбивкой'!$A$9:$AQ$4883,2,0)</f>
        <v>1</v>
      </c>
      <c r="C12" s="5" t="str">
        <f>+VLOOKUP($A12,'[1]План 2026 с разбивкой'!$A$9:$AQ$4883,4,0)</f>
        <v xml:space="preserve">ՑԼ 1 կՎ ուժային մալուխ ԱՎՎԳ </v>
      </c>
      <c r="D12" s="5" t="str">
        <f>+VLOOKUP($A12,'[1]План 2026 с разбивкой'!$A$9:$AQ$4883,6,0)</f>
        <v>համաձայն տեխնիկական առաջադրանքի</v>
      </c>
      <c r="E12" s="5" t="str">
        <f>+VLOOKUP($A12,'[1]План 2026 с разбивкой'!$A$9:$AQ$4883,8,0)</f>
        <v>մ</v>
      </c>
      <c r="F12" s="5">
        <f>+VLOOKUP($A12,'[1]План 2026 с разбивкой'!$A$9:$AQ$4883,12,0)</f>
        <v>54792</v>
      </c>
      <c r="G12" s="5" t="str">
        <f>+VLOOKUP($A12,'[1]План 2026 с разбивкой'!$A$9:$AQ$4883,16,0)</f>
        <v>ԱԲՀ</v>
      </c>
      <c r="H12" s="5" t="str">
        <f>+VLOOKUP($A12,'[1]План 2026 с разбивкой'!$A$9:$AQ$4883,22,0)</f>
        <v>Մայիս 2026</v>
      </c>
      <c r="I12" s="5" t="str">
        <f>+VLOOKUP($A12,'[1]План 2026 с разбивкой'!$A$9:$AQ$4883,25,0)</f>
        <v>Հունիս 2026</v>
      </c>
      <c r="J12" s="6" t="str">
        <f>+VLOOKUP($A12,'[1]План 2026 с разбивкой'!$A$9:$AQ$4883,28,0)</f>
        <v>Դեկտեմբեր 2026</v>
      </c>
      <c r="K12" s="6" t="str">
        <f>+VLOOKUP($A12,'[1]План 2026 с разбивкой'!$A$9:$AQ$4883,40,0)</f>
        <v>կ. 40</v>
      </c>
      <c r="L12" s="6">
        <v>185744.90396000003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8"/>
      <c r="AA12" s="19"/>
      <c r="AB12" s="8"/>
      <c r="AC12" s="8"/>
      <c r="AD12" s="8"/>
      <c r="AE12" s="8"/>
      <c r="AF12" s="8"/>
      <c r="AG12" s="19"/>
      <c r="AH12" s="8"/>
      <c r="AI12" s="8"/>
      <c r="AJ12" s="8"/>
    </row>
    <row r="13" spans="1:36" s="20" customFormat="1" ht="39" customHeight="1" x14ac:dyDescent="0.3">
      <c r="A13" s="5">
        <v>3</v>
      </c>
      <c r="B13" s="5">
        <f>+VLOOKUP(A13,'[1]План 2026 с разбивкой'!$A$9:$AQ$4883,2,0)</f>
        <v>2</v>
      </c>
      <c r="C13" s="5" t="str">
        <f>+VLOOKUP($A13,'[1]План 2026 с разбивкой'!$A$9:$AQ$4883,4,0)</f>
        <v>Մեկուսացված հաղորդալար ԱՊՎ, ՊՎ, ՊՎԶ</v>
      </c>
      <c r="D13" s="5" t="str">
        <f>+VLOOKUP($A13,'[1]План 2026 с разбивкой'!$A$9:$AQ$4883,6,0)</f>
        <v>համաձայն տեխնիկական առաջադրանքի</v>
      </c>
      <c r="E13" s="5" t="str">
        <f>+VLOOKUP($A13,'[1]План 2026 с разбивкой'!$A$9:$AQ$4883,8,0)</f>
        <v>մ</v>
      </c>
      <c r="F13" s="5">
        <f>+VLOOKUP($A13,'[1]План 2026 с разбивкой'!$A$9:$AQ$4883,12,0)</f>
        <v>20373</v>
      </c>
      <c r="G13" s="5" t="str">
        <f>+VLOOKUP($A13,'[1]План 2026 с разбивкой'!$A$9:$AQ$4883,16,0)</f>
        <v>ԱԲՀ</v>
      </c>
      <c r="H13" s="5" t="str">
        <f>+VLOOKUP($A13,'[1]План 2026 с разбивкой'!$A$9:$AQ$4883,22,0)</f>
        <v>Հունիս 2026</v>
      </c>
      <c r="I13" s="5" t="str">
        <f>+VLOOKUP($A13,'[1]План 2026 с разбивкой'!$A$9:$AQ$4883,25,0)</f>
        <v>Սեպտեմբեր 2026</v>
      </c>
      <c r="J13" s="6" t="str">
        <f>+VLOOKUP($A13,'[1]План 2026 с разбивкой'!$A$9:$AQ$4883,28,0)</f>
        <v>Դեկտեմբեր 2026</v>
      </c>
      <c r="K13" s="6" t="str">
        <f>+VLOOKUP($A13,'[1]План 2026 с разбивкой'!$A$9:$AQ$4883,40,0)</f>
        <v>կ. 40</v>
      </c>
      <c r="L13" s="6">
        <v>4576.7577499999998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8"/>
      <c r="AA13" s="19"/>
      <c r="AB13" s="8"/>
      <c r="AC13" s="8"/>
      <c r="AD13" s="8"/>
      <c r="AE13" s="8"/>
      <c r="AF13" s="8"/>
      <c r="AG13" s="19"/>
      <c r="AH13" s="8"/>
      <c r="AI13" s="8"/>
      <c r="AJ13" s="8"/>
    </row>
    <row r="14" spans="1:36" s="20" customFormat="1" ht="39" customHeight="1" x14ac:dyDescent="0.3">
      <c r="A14" s="5">
        <v>4</v>
      </c>
      <c r="B14" s="5">
        <f>+VLOOKUP(A14,'[1]План 2026 с разбивкой'!$A$9:$AQ$4883,2,0)</f>
        <v>3</v>
      </c>
      <c r="C14" s="5" t="str">
        <f>+VLOOKUP($A14,'[1]План 2026 с разбивкой'!$A$9:$AQ$4883,4,0)</f>
        <v xml:space="preserve">Ուժային մալուխներ ԱՍԲ </v>
      </c>
      <c r="D14" s="5" t="str">
        <f>+VLOOKUP($A14,'[1]План 2026 с разбивкой'!$A$9:$AQ$4883,6,0)</f>
        <v>համաձայն տեխնիկական առաջադրանքի</v>
      </c>
      <c r="E14" s="5" t="str">
        <f>+VLOOKUP($A14,'[1]План 2026 с разбивкой'!$A$9:$AQ$4883,8,0)</f>
        <v>մ</v>
      </c>
      <c r="F14" s="5">
        <f>+VLOOKUP($A14,'[1]План 2026 с разбивкой'!$A$9:$AQ$4883,12,0)</f>
        <v>1986</v>
      </c>
      <c r="G14" s="5" t="str">
        <f>+VLOOKUP($A14,'[1]План 2026 с разбивкой'!$A$9:$AQ$4883,16,0)</f>
        <v>ԱԲՀ</v>
      </c>
      <c r="H14" s="5" t="str">
        <f>+VLOOKUP($A14,'[1]План 2026 с разбивкой'!$A$9:$AQ$4883,22,0)</f>
        <v>Հուլիս 2026</v>
      </c>
      <c r="I14" s="5" t="str">
        <f>+VLOOKUP($A14,'[1]План 2026 с разбивкой'!$A$9:$AQ$4883,25,0)</f>
        <v>Սեպտեմբեր 2026</v>
      </c>
      <c r="J14" s="6" t="str">
        <f>+VLOOKUP($A14,'[1]План 2026 с разбивкой'!$A$9:$AQ$4883,28,0)</f>
        <v>Դեկտեմբեր 2026</v>
      </c>
      <c r="K14" s="6" t="str">
        <f>+VLOOKUP($A14,'[1]План 2026 с разбивкой'!$A$9:$AQ$4883,40,0)</f>
        <v>կ. 40</v>
      </c>
      <c r="L14" s="6">
        <v>15695.6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8"/>
      <c r="AA14" s="19"/>
      <c r="AB14" s="8"/>
      <c r="AC14" s="8"/>
      <c r="AD14" s="8"/>
      <c r="AE14" s="8"/>
      <c r="AF14" s="8"/>
      <c r="AG14" s="19"/>
      <c r="AH14" s="8"/>
      <c r="AI14" s="8"/>
      <c r="AJ14" s="8"/>
    </row>
    <row r="15" spans="1:36" s="20" customFormat="1" ht="39" customHeight="1" x14ac:dyDescent="0.3">
      <c r="A15" s="5">
        <v>5</v>
      </c>
      <c r="B15" s="5">
        <f>+VLOOKUP(A15,'[1]План 2026 с разбивкой'!$A$9:$AQ$4883,2,0)</f>
        <v>4</v>
      </c>
      <c r="C15" s="5" t="str">
        <f>+VLOOKUP($A15,'[1]План 2026 с разбивкой'!$A$9:$AQ$4883,4,0)</f>
        <v xml:space="preserve">35 ԿՎ ուժային մալուխներ </v>
      </c>
      <c r="D15" s="5" t="str">
        <f>+VLOOKUP($A15,'[1]План 2026 с разбивкой'!$A$9:$AQ$4883,6,0)</f>
        <v>համաձայն տեխնիկական առաջադրանքի</v>
      </c>
      <c r="E15" s="5" t="str">
        <f>+VLOOKUP($A15,'[1]План 2026 с разбивкой'!$A$9:$AQ$4883,8,0)</f>
        <v>մ</v>
      </c>
      <c r="F15" s="5">
        <f>+VLOOKUP($A15,'[1]План 2026 с разбивкой'!$A$9:$AQ$4883,12,0)</f>
        <v>10663</v>
      </c>
      <c r="G15" s="5" t="str">
        <f>+VLOOKUP($A15,'[1]План 2026 с разбивкой'!$A$9:$AQ$4883,16,0)</f>
        <v>ԱԲՀ</v>
      </c>
      <c r="H15" s="5" t="str">
        <f>+VLOOKUP($A15,'[1]План 2026 с разбивкой'!$A$9:$AQ$4883,22,0)</f>
        <v>Հունիս 2026</v>
      </c>
      <c r="I15" s="5" t="str">
        <f>+VLOOKUP($A15,'[1]План 2026 с разбивкой'!$A$9:$AQ$4883,25,0)</f>
        <v>Սեպտեմբեր 2026</v>
      </c>
      <c r="J15" s="6" t="str">
        <f>+VLOOKUP($A15,'[1]План 2026 с разбивкой'!$A$9:$AQ$4883,28,0)</f>
        <v>Դեկտեմբեր 2026</v>
      </c>
      <c r="K15" s="6" t="str">
        <f>+VLOOKUP($A15,'[1]План 2026 с разбивкой'!$A$9:$AQ$4883,40,0)</f>
        <v>կ. 40</v>
      </c>
      <c r="L15" s="6">
        <v>479763.14575999998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8"/>
      <c r="AA15" s="19"/>
      <c r="AB15" s="8"/>
      <c r="AC15" s="8"/>
      <c r="AD15" s="8"/>
      <c r="AE15" s="8"/>
      <c r="AF15" s="8"/>
      <c r="AG15" s="19"/>
      <c r="AH15" s="8"/>
      <c r="AI15" s="8"/>
      <c r="AJ15" s="8"/>
    </row>
    <row r="16" spans="1:36" s="20" customFormat="1" ht="39" customHeight="1" x14ac:dyDescent="0.3">
      <c r="A16" s="5">
        <v>6</v>
      </c>
      <c r="B16" s="5">
        <f>+VLOOKUP(A16,'[1]План 2026 с разбивкой'!$A$9:$AQ$4883,2,0)</f>
        <v>5</v>
      </c>
      <c r="C16" s="5" t="str">
        <f>+VLOOKUP($A16,'[1]План 2026 с разбивкой'!$A$9:$AQ$4883,4,0)</f>
        <v>Ուժային մալուխներ  ԱՊվՊգ</v>
      </c>
      <c r="D16" s="5" t="str">
        <f>+VLOOKUP($A16,'[1]План 2026 с разбивкой'!$A$9:$AQ$4883,6,0)</f>
        <v>համաձայն տեխնիկական առաջադրանքի</v>
      </c>
      <c r="E16" s="5" t="str">
        <f>+VLOOKUP($A16,'[1]План 2026 с разбивкой'!$A$9:$AQ$4883,8,0)</f>
        <v>մ</v>
      </c>
      <c r="F16" s="5">
        <f>+VLOOKUP($A16,'[1]План 2026 с разбивкой'!$A$9:$AQ$4883,12,0)</f>
        <v>271902</v>
      </c>
      <c r="G16" s="5" t="str">
        <f>+VLOOKUP($A16,'[1]План 2026 с разбивкой'!$A$9:$AQ$4883,16,0)</f>
        <v>ԱԲՀ</v>
      </c>
      <c r="H16" s="5" t="str">
        <f>+VLOOKUP($A16,'[1]План 2026 с разбивкой'!$A$9:$AQ$4883,22,0)</f>
        <v>Հունիս 2026</v>
      </c>
      <c r="I16" s="5" t="str">
        <f>+VLOOKUP($A16,'[1]План 2026 с разбивкой'!$A$9:$AQ$4883,25,0)</f>
        <v>Սեպտեմբեր 2026</v>
      </c>
      <c r="J16" s="6" t="str">
        <f>+VLOOKUP($A16,'[1]План 2026 с разбивкой'!$A$9:$AQ$4883,28,0)</f>
        <v>Դեկտեմբեր 2026</v>
      </c>
      <c r="K16" s="6" t="str">
        <f>+VLOOKUP($A16,'[1]План 2026 с разбивкой'!$A$9:$AQ$4883,40,0)</f>
        <v>կ. 40</v>
      </c>
      <c r="L16" s="6">
        <v>4002085.8828199999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8"/>
      <c r="AA16" s="19"/>
      <c r="AB16" s="8"/>
      <c r="AC16" s="8"/>
      <c r="AD16" s="8"/>
      <c r="AE16" s="8"/>
      <c r="AF16" s="8"/>
      <c r="AG16" s="19"/>
      <c r="AH16" s="8"/>
      <c r="AI16" s="8"/>
      <c r="AJ16" s="8"/>
    </row>
    <row r="17" spans="1:36" s="20" customFormat="1" ht="39" customHeight="1" x14ac:dyDescent="0.3">
      <c r="A17" s="5">
        <v>7</v>
      </c>
      <c r="B17" s="5">
        <f>+VLOOKUP(A17,'[1]План 2026 с разбивкой'!$A$9:$AQ$4883,2,0)</f>
        <v>6</v>
      </c>
      <c r="C17" s="5" t="str">
        <f>+VLOOKUP($A17,'[1]План 2026 с разбивкой'!$A$9:$AQ$4883,4,0)</f>
        <v>Մեկուսացված հաղորդալար ՍԻՊ</v>
      </c>
      <c r="D17" s="5" t="str">
        <f>+VLOOKUP($A17,'[1]План 2026 с разбивкой'!$A$9:$AQ$4883,6,0)</f>
        <v>համաձայն տեխնիկական առաջադրանքի</v>
      </c>
      <c r="E17" s="5" t="str">
        <f>+VLOOKUP($A17,'[1]План 2026 с разбивкой'!$A$9:$AQ$4883,8,0)</f>
        <v>մ</v>
      </c>
      <c r="F17" s="5">
        <f>+VLOOKUP($A17,'[1]План 2026 с разбивкой'!$A$9:$AQ$4883,12,0)</f>
        <v>1963817</v>
      </c>
      <c r="G17" s="5" t="str">
        <f>+VLOOKUP($A17,'[1]План 2026 с разбивкой'!$A$9:$AQ$4883,16,0)</f>
        <v>ԱԲՀ</v>
      </c>
      <c r="H17" s="5" t="str">
        <f>+VLOOKUP($A17,'[1]План 2026 с разбивкой'!$A$9:$AQ$4883,22,0)</f>
        <v>Հունիս 2026</v>
      </c>
      <c r="I17" s="5" t="str">
        <f>+VLOOKUP($A17,'[1]План 2026 с разбивкой'!$A$9:$AQ$4883,25,0)</f>
        <v>Մարտ 2026</v>
      </c>
      <c r="J17" s="6" t="str">
        <f>+VLOOKUP($A17,'[1]План 2026 с разбивкой'!$A$9:$AQ$4883,28,0)</f>
        <v>Նոյեմբեր 2026</v>
      </c>
      <c r="K17" s="6" t="str">
        <f>+VLOOKUP($A17,'[1]План 2026 с разбивкой'!$A$9:$AQ$4883,40,0)</f>
        <v>կ. 40</v>
      </c>
      <c r="L17" s="6">
        <v>1356175.5049999999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8"/>
      <c r="AA17" s="19"/>
      <c r="AB17" s="8"/>
      <c r="AC17" s="8"/>
      <c r="AD17" s="8"/>
      <c r="AE17" s="8"/>
      <c r="AF17" s="8"/>
      <c r="AG17" s="19"/>
      <c r="AH17" s="8"/>
      <c r="AI17" s="8"/>
      <c r="AJ17" s="8"/>
    </row>
    <row r="18" spans="1:36" s="20" customFormat="1" ht="39" customHeight="1" x14ac:dyDescent="0.3">
      <c r="A18" s="5">
        <v>8</v>
      </c>
      <c r="B18" s="5">
        <f>+VLOOKUP(A18,'[1]План 2026 с разбивкой'!$A$9:$AQ$4883,2,0)</f>
        <v>7</v>
      </c>
      <c r="C18" s="5" t="str">
        <f>+VLOOKUP($A18,'[1]План 2026 с разбивкой'!$A$9:$AQ$4883,4,0)</f>
        <v>ԱՍ Մերկ հաղորդալարեր</v>
      </c>
      <c r="D18" s="5" t="str">
        <f>+VLOOKUP($A18,'[1]План 2026 с разбивкой'!$A$9:$AQ$4883,6,0)</f>
        <v>համաձայն տեխնիկական առաջադրանքի</v>
      </c>
      <c r="E18" s="5" t="str">
        <f>+VLOOKUP($A18,'[1]План 2026 с разбивкой'!$A$9:$AQ$4883,8,0)</f>
        <v>մ</v>
      </c>
      <c r="F18" s="5">
        <f>+VLOOKUP($A18,'[1]План 2026 с разбивкой'!$A$9:$AQ$4883,12,0)</f>
        <v>95000</v>
      </c>
      <c r="G18" s="5" t="str">
        <f>+VLOOKUP($A18,'[1]План 2026 с разбивкой'!$A$9:$AQ$4883,16,0)</f>
        <v>ԱԲՀ</v>
      </c>
      <c r="H18" s="5" t="str">
        <f>+VLOOKUP($A18,'[1]План 2026 с разбивкой'!$A$9:$AQ$4883,22,0)</f>
        <v>Հունիս 2026</v>
      </c>
      <c r="I18" s="5" t="str">
        <f>+VLOOKUP($A18,'[1]План 2026 с разбивкой'!$A$9:$AQ$4883,25,0)</f>
        <v>Հուլիս 2026</v>
      </c>
      <c r="J18" s="6" t="str">
        <f>+VLOOKUP($A18,'[1]План 2026 с разбивкой'!$A$9:$AQ$4883,28,0)</f>
        <v>Նոյեմբեր 2026</v>
      </c>
      <c r="K18" s="6" t="str">
        <f>+VLOOKUP($A18,'[1]План 2026 с разбивкой'!$A$9:$AQ$4883,40,0)</f>
        <v>կ. 40</v>
      </c>
      <c r="L18" s="6">
        <v>44756.65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8"/>
      <c r="AA18" s="19"/>
      <c r="AB18" s="8"/>
      <c r="AC18" s="8"/>
      <c r="AD18" s="8"/>
      <c r="AE18" s="8"/>
      <c r="AF18" s="8"/>
      <c r="AG18" s="19"/>
      <c r="AH18" s="8"/>
      <c r="AI18" s="8"/>
      <c r="AJ18" s="8"/>
    </row>
    <row r="19" spans="1:36" s="20" customFormat="1" ht="39" customHeight="1" x14ac:dyDescent="0.3">
      <c r="A19" s="5">
        <v>9</v>
      </c>
      <c r="B19" s="5">
        <f>+VLOOKUP(A19,'[1]План 2026 с разбивкой'!$A$9:$AQ$4883,2,0)</f>
        <v>1</v>
      </c>
      <c r="C19" s="5" t="str">
        <f>+VLOOKUP($A19,'[1]План 2026 с разбивкой'!$A$9:$AQ$4883,4,0)</f>
        <v xml:space="preserve">Կցորդիչներ ՍՏՊ, ԿՆՏՊ, ԿՎՏՊ, SMOE,  POLT, POLJ, TRAJ և այլն   </v>
      </c>
      <c r="D19" s="5" t="str">
        <f>+VLOOKUP($A19,'[1]План 2026 с разбивкой'!$A$9:$AQ$4883,6,0)</f>
        <v>համաձայն տեխնիկական առաջադրանքի</v>
      </c>
      <c r="E19" s="5" t="str">
        <f>+VLOOKUP($A19,'[1]План 2026 с разбивкой'!$A$9:$AQ$4883,8,0)</f>
        <v>հատ</v>
      </c>
      <c r="F19" s="5">
        <f>+VLOOKUP($A19,'[1]План 2026 с разбивкой'!$A$9:$AQ$4883,12,0)</f>
        <v>11275</v>
      </c>
      <c r="G19" s="5" t="str">
        <f>+VLOOKUP($A19,'[1]План 2026 с разбивкой'!$A$9:$AQ$4883,16,0)</f>
        <v>ԱԲՀ</v>
      </c>
      <c r="H19" s="5" t="str">
        <f>+VLOOKUP($A19,'[1]План 2026 с разбивкой'!$A$9:$AQ$4883,22,0)</f>
        <v>Փետրվար 2026</v>
      </c>
      <c r="I19" s="5" t="str">
        <f>+VLOOKUP($A19,'[1]План 2026 с разбивкой'!$A$9:$AQ$4883,25,0)</f>
        <v>Մարտ 2026</v>
      </c>
      <c r="J19" s="6" t="str">
        <f>+VLOOKUP($A19,'[1]План 2026 с разбивкой'!$A$9:$AQ$4883,28,0)</f>
        <v>Դեկտեմբեր 2026</v>
      </c>
      <c r="K19" s="6" t="str">
        <f>+VLOOKUP($A19,'[1]План 2026 с разбивкой'!$A$9:$AQ$4883,40,0)</f>
        <v>կ. 40</v>
      </c>
      <c r="L19" s="6">
        <v>475709.52349999995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8"/>
      <c r="AA19" s="19"/>
      <c r="AB19" s="8"/>
      <c r="AC19" s="8"/>
      <c r="AD19" s="8"/>
      <c r="AE19" s="8"/>
      <c r="AF19" s="8"/>
      <c r="AG19" s="19"/>
      <c r="AH19" s="8"/>
      <c r="AI19" s="8"/>
      <c r="AJ19" s="8"/>
    </row>
    <row r="20" spans="1:36" s="20" customFormat="1" ht="39" customHeight="1" x14ac:dyDescent="0.3">
      <c r="A20" s="5">
        <v>10</v>
      </c>
      <c r="B20" s="5">
        <f>+VLOOKUP(A20,'[1]План 2026 с разбивкой'!$A$9:$AQ$4883,2,0)</f>
        <v>2</v>
      </c>
      <c r="C20" s="5" t="str">
        <f>+VLOOKUP($A20,'[1]План 2026 с разбивкой'!$A$9:$AQ$4883,4,0)</f>
        <v xml:space="preserve">ՌԼՆԴ, ՌՎՖ, ՅաՌՎ, ՌՊՍ, ՎՌՈՒ և այլն </v>
      </c>
      <c r="D20" s="5" t="str">
        <f>+VLOOKUP($A20,'[1]План 2026 с разбивкой'!$A$9:$AQ$4883,6,0)</f>
        <v>համաձայն տեխնիկական առաջադրանքի</v>
      </c>
      <c r="E20" s="5" t="str">
        <f>+VLOOKUP($A20,'[1]План 2026 с разбивкой'!$A$9:$AQ$4883,8,0)</f>
        <v>հատ</v>
      </c>
      <c r="F20" s="5">
        <f>+VLOOKUP($A20,'[1]План 2026 с разбивкой'!$A$9:$AQ$4883,12,0)</f>
        <v>10001</v>
      </c>
      <c r="G20" s="5" t="str">
        <f>+VLOOKUP($A20,'[1]План 2026 с разбивкой'!$A$9:$AQ$4883,16,0)</f>
        <v>ԱԲՀ</v>
      </c>
      <c r="H20" s="5" t="str">
        <f>+VLOOKUP($A20,'[1]План 2026 с разбивкой'!$A$9:$AQ$4883,22,0)</f>
        <v>Մարտ 2026</v>
      </c>
      <c r="I20" s="5" t="str">
        <f>+VLOOKUP($A20,'[1]План 2026 с разбивкой'!$A$9:$AQ$4883,25,0)</f>
        <v>Մարտ 2026</v>
      </c>
      <c r="J20" s="6" t="str">
        <f>+VLOOKUP($A20,'[1]План 2026 с разбивкой'!$A$9:$AQ$4883,28,0)</f>
        <v>'Դեկտեմբեր 2026</v>
      </c>
      <c r="K20" s="6" t="str">
        <f>+VLOOKUP($A20,'[1]План 2026 с разбивкой'!$A$9:$AQ$4883,40,0)</f>
        <v>կ. 40</v>
      </c>
      <c r="L20" s="6">
        <v>764977.75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8"/>
      <c r="AA20" s="19"/>
      <c r="AB20" s="8"/>
      <c r="AC20" s="8"/>
      <c r="AD20" s="8"/>
      <c r="AE20" s="8"/>
      <c r="AF20" s="8"/>
      <c r="AG20" s="19"/>
      <c r="AH20" s="8"/>
      <c r="AI20" s="8"/>
      <c r="AJ20" s="8"/>
    </row>
    <row r="21" spans="1:36" s="20" customFormat="1" ht="39" customHeight="1" x14ac:dyDescent="0.3">
      <c r="A21" s="5">
        <v>11</v>
      </c>
      <c r="B21" s="5">
        <f>+VLOOKUP(A21,'[1]План 2026 с разбивкой'!$A$9:$AQ$4883,2,0)</f>
        <v>3</v>
      </c>
      <c r="C21" s="5" t="str">
        <f>+VLOOKUP($A21,'[1]План 2026 с разбивкой'!$A$9:$AQ$4883,4,0)</f>
        <v>Ապահովիչներ  ՊՆ, ՊՊՆ, ՊԿՏ և այլն</v>
      </c>
      <c r="D21" s="5" t="str">
        <f>+VLOOKUP($A21,'[1]План 2026 с разбивкой'!$A$9:$AQ$4883,6,0)</f>
        <v>համաձայն տեխնիկական առաջադրանքի</v>
      </c>
      <c r="E21" s="5" t="str">
        <f>+VLOOKUP($A21,'[1]План 2026 с разбивкой'!$A$9:$AQ$4883,8,0)</f>
        <v>հատ</v>
      </c>
      <c r="F21" s="5">
        <f>+VLOOKUP($A21,'[1]План 2026 с разбивкой'!$A$9:$AQ$4883,12,0)</f>
        <v>98284</v>
      </c>
      <c r="G21" s="5" t="str">
        <f>+VLOOKUP($A21,'[1]План 2026 с разбивкой'!$A$9:$AQ$4883,16,0)</f>
        <v>ԱԲՀ</v>
      </c>
      <c r="H21" s="5" t="str">
        <f>+VLOOKUP($A21,'[1]План 2026 с разбивкой'!$A$9:$AQ$4883,22,0)</f>
        <v>Մարտ 2026</v>
      </c>
      <c r="I21" s="5" t="str">
        <f>+VLOOKUP($A21,'[1]План 2026 с разбивкой'!$A$9:$AQ$4883,25,0)</f>
        <v>Մարտ 2026</v>
      </c>
      <c r="J21" s="6" t="str">
        <f>+VLOOKUP($A21,'[1]План 2026 с разбивкой'!$A$9:$AQ$4883,28,0)</f>
        <v>'Դեկտեմբեր 2026</v>
      </c>
      <c r="K21" s="6" t="str">
        <f>+VLOOKUP($A21,'[1]План 2026 с разбивкой'!$A$9:$AQ$4883,40,0)</f>
        <v>կ. 40</v>
      </c>
      <c r="L21" s="6">
        <v>598542.99999999988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8"/>
      <c r="AA21" s="19"/>
      <c r="AB21" s="8"/>
      <c r="AC21" s="8"/>
      <c r="AD21" s="8"/>
      <c r="AE21" s="8"/>
      <c r="AF21" s="8"/>
      <c r="AG21" s="19"/>
      <c r="AH21" s="8"/>
      <c r="AI21" s="8"/>
      <c r="AJ21" s="8"/>
    </row>
    <row r="22" spans="1:36" s="20" customFormat="1" ht="75.75" customHeight="1" x14ac:dyDescent="0.3">
      <c r="A22" s="5">
        <v>12</v>
      </c>
      <c r="B22" s="5">
        <f>+VLOOKUP(A22,'[1]План 2026 с разбивкой'!$A$9:$AQ$4883,2,0)</f>
        <v>4</v>
      </c>
      <c r="C22" s="5" t="str">
        <f>+VLOOKUP($A22,'[1]План 2026 с разбивкой'!$A$9:$AQ$4883,4,0)</f>
        <v>Մեկուսիչներ ԻՕՍ, ՏՖ, ՇՍ, ՕՆՍ, ՊՍ, ԼԿ և այլն, 35 և 110 կՎ գերլարման սահմանափակիչներ,կոնդենսատորային և պոլիմերային ներանցիչներ</v>
      </c>
      <c r="D22" s="5" t="str">
        <f>+VLOOKUP($A22,'[1]План 2026 с разбивкой'!$A$9:$AQ$4883,6,0)</f>
        <v>համաձայն տեխնիկական առաջադրանքի</v>
      </c>
      <c r="E22" s="5" t="str">
        <f>+VLOOKUP($A22,'[1]План 2026 с разбивкой'!$A$9:$AQ$4883,8,0)</f>
        <v>հատ</v>
      </c>
      <c r="F22" s="5">
        <f>+VLOOKUP($A22,'[1]План 2026 с разбивкой'!$A$9:$AQ$4883,12,0)</f>
        <v>96354</v>
      </c>
      <c r="G22" s="5" t="str">
        <f>+VLOOKUP($A22,'[1]План 2026 с разбивкой'!$A$9:$AQ$4883,16,0)</f>
        <v>ԱԲՀ</v>
      </c>
      <c r="H22" s="5" t="str">
        <f>+VLOOKUP($A22,'[1]План 2026 с разбивкой'!$A$9:$AQ$4883,22,0)</f>
        <v>Ապրիլ 2026</v>
      </c>
      <c r="I22" s="5" t="str">
        <f>+VLOOKUP($A22,'[1]План 2026 с разбивкой'!$A$9:$AQ$4883,25,0)</f>
        <v>Մայիս 2026</v>
      </c>
      <c r="J22" s="6" t="str">
        <f>+VLOOKUP($A22,'[1]План 2026 с разбивкой'!$A$9:$AQ$4883,28,0)</f>
        <v>'Դեկտեմբեր 2026</v>
      </c>
      <c r="K22" s="6" t="str">
        <f>+VLOOKUP($A22,'[1]План 2026 с разбивкой'!$A$9:$AQ$4883,40,0)</f>
        <v>կ. 40</v>
      </c>
      <c r="L22" s="6">
        <v>631208.40049999999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8"/>
      <c r="AA22" s="19"/>
      <c r="AB22" s="8"/>
      <c r="AC22" s="8"/>
      <c r="AD22" s="8"/>
      <c r="AE22" s="8"/>
      <c r="AF22" s="8"/>
      <c r="AG22" s="19"/>
      <c r="AH22" s="8"/>
      <c r="AI22" s="8"/>
      <c r="AJ22" s="8"/>
    </row>
    <row r="23" spans="1:36" s="20" customFormat="1" ht="39" customHeight="1" x14ac:dyDescent="0.3">
      <c r="A23" s="5">
        <v>13</v>
      </c>
      <c r="B23" s="5">
        <f>+VLOOKUP(A23,'[1]План 2026 с разбивкой'!$A$9:$AQ$4883,2,0)</f>
        <v>5</v>
      </c>
      <c r="C23" s="5" t="str">
        <f>+VLOOKUP($A23,'[1]План 2026 с разбивкой'!$A$9:$AQ$4883,4,0)</f>
        <v>Հոսանքի և լարման տրանսֆորմատորներ</v>
      </c>
      <c r="D23" s="5" t="str">
        <f>+VLOOKUP($A23,'[1]План 2026 с разбивкой'!$A$9:$AQ$4883,6,0)</f>
        <v>համաձայն տեխնիկական առաջադրանքի</v>
      </c>
      <c r="E23" s="5" t="str">
        <f>+VLOOKUP($A23,'[1]План 2026 с разбивкой'!$A$9:$AQ$4883,8,0)</f>
        <v>հատ</v>
      </c>
      <c r="F23" s="5">
        <f>+VLOOKUP($A23,'[1]План 2026 с разбивкой'!$A$9:$AQ$4883,12,0)</f>
        <v>10641</v>
      </c>
      <c r="G23" s="5" t="str">
        <f>+VLOOKUP($A23,'[1]План 2026 с разбивкой'!$A$9:$AQ$4883,16,0)</f>
        <v>ԱԲՀ</v>
      </c>
      <c r="H23" s="5" t="str">
        <f>+VLOOKUP($A23,'[1]План 2026 с разбивкой'!$A$9:$AQ$4883,22,0)</f>
        <v>Ապրիլ 2026</v>
      </c>
      <c r="I23" s="5" t="str">
        <f>+VLOOKUP($A23,'[1]План 2026 с разбивкой'!$A$9:$AQ$4883,25,0)</f>
        <v>Մայիս 2026</v>
      </c>
      <c r="J23" s="6" t="str">
        <f>+VLOOKUP($A23,'[1]План 2026 с разбивкой'!$A$9:$AQ$4883,28,0)</f>
        <v>'Դեկտեմբեր 2026</v>
      </c>
      <c r="K23" s="6" t="str">
        <f>+VLOOKUP($A23,'[1]План 2026 с разбивкой'!$A$9:$AQ$4883,40,0)</f>
        <v>կ. 40</v>
      </c>
      <c r="L23" s="6">
        <v>69706.813519999996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8"/>
      <c r="AA23" s="19"/>
      <c r="AB23" s="8"/>
      <c r="AC23" s="8"/>
      <c r="AD23" s="8"/>
      <c r="AE23" s="8"/>
      <c r="AF23" s="8"/>
      <c r="AG23" s="19"/>
      <c r="AH23" s="8"/>
      <c r="AI23" s="8"/>
      <c r="AJ23" s="8"/>
    </row>
    <row r="24" spans="1:36" s="20" customFormat="1" ht="39" customHeight="1" x14ac:dyDescent="0.3">
      <c r="A24" s="5">
        <v>14</v>
      </c>
      <c r="B24" s="5">
        <f>+VLOOKUP(A24,'[1]План 2026 с разбивкой'!$A$9:$AQ$4883,2,0)</f>
        <v>6</v>
      </c>
      <c r="C24" s="5" t="str">
        <f>+VLOOKUP($A24,'[1]План 2026 с разбивкой'!$A$9:$AQ$4883,4,0)</f>
        <v>Ուժային տրանսֆորմատորներ ՏՄԳ և սեղմակներ</v>
      </c>
      <c r="D24" s="5" t="str">
        <f>+VLOOKUP($A24,'[1]План 2026 с разбивкой'!$A$9:$AQ$4883,6,0)</f>
        <v>համաձայն տեխնիկական առաջադրանքի</v>
      </c>
      <c r="E24" s="5" t="str">
        <f>+VLOOKUP($A24,'[1]План 2026 с разбивкой'!$A$9:$AQ$4883,8,0)</f>
        <v>հատ</v>
      </c>
      <c r="F24" s="5">
        <f>+VLOOKUP($A24,'[1]План 2026 с разбивкой'!$A$9:$AQ$4883,12,0)</f>
        <v>14114</v>
      </c>
      <c r="G24" s="5" t="str">
        <f>+VLOOKUP($A24,'[1]План 2026 с разбивкой'!$A$9:$AQ$4883,16,0)</f>
        <v>ԱԲՀ</v>
      </c>
      <c r="H24" s="5" t="str">
        <f>+VLOOKUP($A24,'[1]План 2026 с разбивкой'!$A$9:$AQ$4883,22,0)</f>
        <v>Փետրվար 2026</v>
      </c>
      <c r="I24" s="5" t="str">
        <f>+VLOOKUP($A24,'[1]План 2026 с разбивкой'!$A$9:$AQ$4883,25,0)</f>
        <v>Մարտ 2026</v>
      </c>
      <c r="J24" s="6" t="str">
        <f>+VLOOKUP($A24,'[1]План 2026 с разбивкой'!$A$9:$AQ$4883,28,0)</f>
        <v>'Դեկտեմբեր 2026</v>
      </c>
      <c r="K24" s="6" t="str">
        <f>+VLOOKUP($A24,'[1]План 2026 с разбивкой'!$A$9:$AQ$4883,40,0)</f>
        <v>կ. 40</v>
      </c>
      <c r="L24" s="6">
        <v>966003.45531999995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8"/>
      <c r="AA24" s="19"/>
      <c r="AB24" s="8"/>
      <c r="AC24" s="8"/>
      <c r="AD24" s="8"/>
      <c r="AE24" s="8"/>
      <c r="AF24" s="8"/>
      <c r="AG24" s="19"/>
      <c r="AH24" s="8"/>
      <c r="AI24" s="8"/>
      <c r="AJ24" s="8"/>
    </row>
    <row r="25" spans="1:36" s="20" customFormat="1" ht="50.25" customHeight="1" x14ac:dyDescent="0.3">
      <c r="A25" s="5">
        <v>15</v>
      </c>
      <c r="B25" s="5">
        <f>+VLOOKUP(A25,'[1]План 2026 с разбивкой'!$A$9:$AQ$4883,2,0)</f>
        <v>7</v>
      </c>
      <c r="C25" s="5" t="str">
        <f>+VLOOKUP($A25,'[1]План 2026 с разбивкой'!$A$9:$AQ$4883,4,0)</f>
        <v xml:space="preserve">Միաբևեռ և եռաբևեռ ավտոմատ անջատիչներ (Միաֆազ և եռաֆազ ավտոմատ անջատիչներ) </v>
      </c>
      <c r="D25" s="5" t="str">
        <f>+VLOOKUP($A25,'[1]План 2026 с разбивкой'!$A$9:$AQ$4883,6,0)</f>
        <v>համաձայն տեխնիկական առաջադրանքի</v>
      </c>
      <c r="E25" s="5" t="str">
        <f>+VLOOKUP($A25,'[1]План 2026 с разбивкой'!$A$9:$AQ$4883,8,0)</f>
        <v>հատ</v>
      </c>
      <c r="F25" s="5">
        <f>+VLOOKUP($A25,'[1]План 2026 с разбивкой'!$A$9:$AQ$4883,12,0)</f>
        <v>1928</v>
      </c>
      <c r="G25" s="5" t="str">
        <f>+VLOOKUP($A25,'[1]План 2026 с разбивкой'!$A$9:$AQ$4883,16,0)</f>
        <v>ԱԲՀ</v>
      </c>
      <c r="H25" s="5" t="str">
        <f>+VLOOKUP($A25,'[1]План 2026 с разбивкой'!$A$9:$AQ$4883,22,0)</f>
        <v>Ապրիլ 2026</v>
      </c>
      <c r="I25" s="5" t="str">
        <f>+VLOOKUP($A25,'[1]План 2026 с разбивкой'!$A$9:$AQ$4883,25,0)</f>
        <v>Մայիս 2026</v>
      </c>
      <c r="J25" s="6" t="str">
        <f>+VLOOKUP($A25,'[1]План 2026 с разбивкой'!$A$9:$AQ$4883,28,0)</f>
        <v>'Դեկտեմբեր 2026</v>
      </c>
      <c r="K25" s="6" t="str">
        <f>+VLOOKUP($A25,'[1]План 2026 с разбивкой'!$A$9:$AQ$4883,40,0)</f>
        <v>կ. 40</v>
      </c>
      <c r="L25" s="6">
        <v>73828.075970000005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8"/>
      <c r="AA25" s="19"/>
      <c r="AB25" s="8"/>
      <c r="AC25" s="8"/>
      <c r="AD25" s="8"/>
      <c r="AE25" s="8"/>
      <c r="AF25" s="8"/>
      <c r="AG25" s="19"/>
      <c r="AH25" s="8"/>
      <c r="AI25" s="8"/>
      <c r="AJ25" s="8"/>
    </row>
    <row r="26" spans="1:36" s="20" customFormat="1" ht="39" customHeight="1" x14ac:dyDescent="0.3">
      <c r="A26" s="5">
        <v>16</v>
      </c>
      <c r="B26" s="5">
        <f>+VLOOKUP(A26,'[1]План 2026 с разбивкой'!$A$9:$AQ$4883,2,0)</f>
        <v>8</v>
      </c>
      <c r="C26" s="5" t="str">
        <f>+VLOOKUP($A26,'[1]План 2026 с разбивкой'!$A$9:$AQ$4883,4,0)</f>
        <v xml:space="preserve">ԻՄՀ ամրան (ՍԻՊ) </v>
      </c>
      <c r="D26" s="5" t="str">
        <f>+VLOOKUP($A26,'[1]План 2026 с разбивкой'!$A$9:$AQ$4883,6,0)</f>
        <v>համաձայն տեխնիկական առաջադրանքի</v>
      </c>
      <c r="E26" s="5" t="str">
        <f>+VLOOKUP($A26,'[1]План 2026 с разбивкой'!$A$9:$AQ$4883,8,0)</f>
        <v>հատ</v>
      </c>
      <c r="F26" s="5">
        <f>+VLOOKUP($A26,'[1]План 2026 с разбивкой'!$A$9:$AQ$4883,12,0)</f>
        <v>272892</v>
      </c>
      <c r="G26" s="5" t="str">
        <f>+VLOOKUP($A26,'[1]План 2026 с разбивкой'!$A$9:$AQ$4883,16,0)</f>
        <v>ԱԲՀ</v>
      </c>
      <c r="H26" s="5" t="str">
        <f>+VLOOKUP($A26,'[1]План 2026 с разбивкой'!$A$9:$AQ$4883,22,0)</f>
        <v>Ապրիլ 2026</v>
      </c>
      <c r="I26" s="5" t="str">
        <f>+VLOOKUP($A26,'[1]План 2026 с разбивкой'!$A$9:$AQ$4883,25,0)</f>
        <v>Մայիս 2026</v>
      </c>
      <c r="J26" s="6" t="str">
        <f>+VLOOKUP($A26,'[1]План 2026 с разбивкой'!$A$9:$AQ$4883,28,0)</f>
        <v>'Դեկտեմբեր 2026</v>
      </c>
      <c r="K26" s="6" t="str">
        <f>+VLOOKUP($A26,'[1]План 2026 с разбивкой'!$A$9:$AQ$4883,40,0)</f>
        <v>կ. 40</v>
      </c>
      <c r="L26" s="6">
        <v>193038.23478999999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8"/>
      <c r="AA26" s="19"/>
      <c r="AB26" s="8"/>
      <c r="AC26" s="8"/>
      <c r="AD26" s="8"/>
      <c r="AE26" s="8"/>
      <c r="AF26" s="8"/>
      <c r="AG26" s="19"/>
      <c r="AH26" s="8"/>
      <c r="AI26" s="8"/>
      <c r="AJ26" s="8"/>
    </row>
    <row r="27" spans="1:36" s="20" customFormat="1" ht="39" customHeight="1" x14ac:dyDescent="0.3">
      <c r="A27" s="5">
        <v>17</v>
      </c>
      <c r="B27" s="5">
        <f>+VLOOKUP(A27,'[1]План 2026 с разбивкой'!$A$9:$AQ$4883,2,0)</f>
        <v>9</v>
      </c>
      <c r="C27" s="5" t="str">
        <f>+VLOOKUP($A27,'[1]План 2026 с разбивкой'!$A$9:$AQ$4883,4,0)</f>
        <v>Գծային ամրան, Ծայրակալ</v>
      </c>
      <c r="D27" s="5" t="str">
        <f>+VLOOKUP($A27,'[1]План 2026 с разбивкой'!$A$9:$AQ$4883,6,0)</f>
        <v>համաձայն տեխնիկական առաջադրանքի</v>
      </c>
      <c r="E27" s="5" t="str">
        <f>+VLOOKUP($A27,'[1]План 2026 с разбивкой'!$A$9:$AQ$4883,8,0)</f>
        <v>հատ</v>
      </c>
      <c r="F27" s="5">
        <f>+VLOOKUP($A27,'[1]План 2026 с разбивкой'!$A$9:$AQ$4883,12,0)</f>
        <v>179125</v>
      </c>
      <c r="G27" s="5" t="str">
        <f>+VLOOKUP($A27,'[1]План 2026 с разбивкой'!$A$9:$AQ$4883,16,0)</f>
        <v>ԳԸՇ</v>
      </c>
      <c r="H27" s="5" t="str">
        <f>+VLOOKUP($A27,'[1]План 2026 с разбивкой'!$A$9:$AQ$4883,22,0)</f>
        <v>Սեպտեմբեր 2026</v>
      </c>
      <c r="I27" s="5" t="str">
        <f>+VLOOKUP($A27,'[1]План 2026 с разбивкой'!$A$9:$AQ$4883,25,0)</f>
        <v>Սեպտեմբեր 2026</v>
      </c>
      <c r="J27" s="6" t="str">
        <f>+VLOOKUP($A27,'[1]План 2026 с разбивкой'!$A$9:$AQ$4883,28,0)</f>
        <v>'Դեկտեմբեր 2026</v>
      </c>
      <c r="K27" s="6" t="str">
        <f>+VLOOKUP($A27,'[1]План 2026 с разбивкой'!$A$9:$AQ$4883,40,0)</f>
        <v>կ. 12.8</v>
      </c>
      <c r="L27" s="6">
        <v>248975.40105000001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8"/>
      <c r="AA27" s="19"/>
      <c r="AB27" s="8"/>
      <c r="AC27" s="8"/>
      <c r="AD27" s="8"/>
      <c r="AE27" s="8"/>
      <c r="AF27" s="8"/>
      <c r="AG27" s="19"/>
      <c r="AH27" s="8"/>
      <c r="AI27" s="8"/>
      <c r="AJ27" s="8"/>
    </row>
    <row r="28" spans="1:36" s="20" customFormat="1" ht="39" customHeight="1" x14ac:dyDescent="0.3">
      <c r="A28" s="5">
        <v>18</v>
      </c>
      <c r="B28" s="5">
        <f>+VLOOKUP(A28,'[1]План 2026 с разбивкой'!$A$9:$AQ$4883,2,0)</f>
        <v>1</v>
      </c>
      <c r="C28" s="5" t="str">
        <f>+VLOOKUP($A28,'[1]План 2026 с разбивкой'!$A$9:$AQ$4883,4,0)</f>
        <v>Երկաթբետոնյա հենասյուն Լայնակ</v>
      </c>
      <c r="D28" s="5" t="str">
        <f>+VLOOKUP($A28,'[1]План 2026 с разбивкой'!$A$9:$AQ$4883,6,0)</f>
        <v>համաձայն տեխնիկական առաջադրանքի</v>
      </c>
      <c r="E28" s="5" t="str">
        <f>+VLOOKUP($A28,'[1]План 2026 с разбивкой'!$A$9:$AQ$4883,8,0)</f>
        <v>հատ</v>
      </c>
      <c r="F28" s="5">
        <f>+VLOOKUP($A28,'[1]План 2026 с разбивкой'!$A$9:$AQ$4883,12,0)</f>
        <v>47826</v>
      </c>
      <c r="G28" s="5" t="str">
        <f>+VLOOKUP($A28,'[1]План 2026 с разбивкой'!$A$9:$AQ$4883,16,0)</f>
        <v>ԱԲՀ</v>
      </c>
      <c r="H28" s="5" t="str">
        <f>+VLOOKUP($A28,'[1]План 2026 с разбивкой'!$A$9:$AQ$4883,22,0)</f>
        <v>Հունիս 2026</v>
      </c>
      <c r="I28" s="5" t="str">
        <f>+VLOOKUP($A28,'[1]План 2026 с разбивкой'!$A$9:$AQ$4883,25,0)</f>
        <v>Սեպտեմբեր 2026</v>
      </c>
      <c r="J28" s="6" t="str">
        <f>+VLOOKUP($A28,'[1]План 2026 с разбивкой'!$A$9:$AQ$4883,28,0)</f>
        <v>Դեկտեմբեր 2026</v>
      </c>
      <c r="K28" s="6" t="str">
        <f>+VLOOKUP($A28,'[1]План 2026 с разбивкой'!$A$9:$AQ$4883,40,0)</f>
        <v>կ. 40</v>
      </c>
      <c r="L28" s="6">
        <v>877736.08299999998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8"/>
      <c r="AA28" s="19"/>
      <c r="AB28" s="8"/>
      <c r="AC28" s="8"/>
      <c r="AD28" s="8"/>
      <c r="AE28" s="8"/>
      <c r="AF28" s="8"/>
      <c r="AG28" s="19"/>
      <c r="AH28" s="8"/>
      <c r="AI28" s="8"/>
      <c r="AJ28" s="8"/>
    </row>
    <row r="29" spans="1:36" s="20" customFormat="1" ht="39" customHeight="1" x14ac:dyDescent="0.3">
      <c r="A29" s="5">
        <v>19</v>
      </c>
      <c r="B29" s="5">
        <f>+VLOOKUP(A29,'[1]План 2026 с разбивкой'!$A$9:$AQ$4883,2,0)</f>
        <v>1</v>
      </c>
      <c r="C29" s="5" t="str">
        <f>+VLOOKUP($A29,'[1]План 2026 с разбивкой'!$A$9:$AQ$4883,4,0)</f>
        <v>Փայտյա հենասյուն  (ներծծված) և Փայտյա լայնակ</v>
      </c>
      <c r="D29" s="5" t="str">
        <f>+VLOOKUP($A29,'[1]План 2026 с разбивкой'!$A$9:$AQ$4883,6,0)</f>
        <v>համաձայն տեխնիկական առաջադրանքի</v>
      </c>
      <c r="E29" s="5" t="str">
        <f>+VLOOKUP($A29,'[1]План 2026 с разбивкой'!$A$9:$AQ$4883,8,0)</f>
        <v>հատ</v>
      </c>
      <c r="F29" s="5">
        <f>+VLOOKUP($A29,'[1]План 2026 с разбивкой'!$A$9:$AQ$4883,12,0)</f>
        <v>448</v>
      </c>
      <c r="G29" s="5" t="str">
        <f>+VLOOKUP($A29,'[1]План 2026 с разбивкой'!$A$9:$AQ$4883,16,0)</f>
        <v>ԳԸՇ</v>
      </c>
      <c r="H29" s="5" t="str">
        <f>+VLOOKUP($A29,'[1]План 2026 с разбивкой'!$A$9:$AQ$4883,22,0)</f>
        <v>Հունիս 2026</v>
      </c>
      <c r="I29" s="5" t="str">
        <f>+VLOOKUP($A29,'[1]План 2026 с разбивкой'!$A$9:$AQ$4883,25,0)</f>
        <v>Սեպտեմբեր 2026</v>
      </c>
      <c r="J29" s="6" t="str">
        <f>+VLOOKUP($A29,'[1]План 2026 с разбивкой'!$A$9:$AQ$4883,28,0)</f>
        <v>Դեկտեմբեր 2026</v>
      </c>
      <c r="K29" s="6" t="str">
        <f>+VLOOKUP($A29,'[1]План 2026 с разбивкой'!$A$9:$AQ$4883,40,0)</f>
        <v>կ. 12.8</v>
      </c>
      <c r="L29" s="6">
        <v>23896.444239999997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8"/>
      <c r="AA29" s="19"/>
      <c r="AB29" s="8"/>
      <c r="AC29" s="8"/>
      <c r="AD29" s="8"/>
      <c r="AE29" s="8"/>
      <c r="AF29" s="8"/>
      <c r="AG29" s="19"/>
      <c r="AH29" s="8"/>
      <c r="AI29" s="8"/>
      <c r="AJ29" s="8"/>
    </row>
    <row r="30" spans="1:36" s="20" customFormat="1" ht="99.75" customHeight="1" x14ac:dyDescent="0.3">
      <c r="A30" s="5">
        <v>20</v>
      </c>
      <c r="B30" s="5">
        <f>+VLOOKUP(A30,'[1]План 2026 с разбивкой'!$A$9:$AQ$4883,2,0)</f>
        <v>1</v>
      </c>
      <c r="C30" s="5" t="str">
        <f>+VLOOKUP($A30,'[1]План 2026 с разбивкой'!$A$9:$AQ$4883,4,0)</f>
        <v>Դաշտային լրակազմ, կայմային, կրպակային, միականգնակ հենասյունների տրանսֆորմատորային ենթակայաններ առանց տրանսֆորմատորների և մետաղական աստիճանավանդակներ կայմային ՏԵ-ի համար</v>
      </c>
      <c r="D30" s="5" t="str">
        <f>+VLOOKUP($A30,'[1]План 2026 с разбивкой'!$A$9:$AQ$4883,6,0)</f>
        <v>համաձայն տեխնիկական առաջադրանքի</v>
      </c>
      <c r="E30" s="5" t="str">
        <f>+VLOOKUP($A30,'[1]План 2026 с разбивкой'!$A$9:$AQ$4883,8,0)</f>
        <v>հատ</v>
      </c>
      <c r="F30" s="5">
        <f>+VLOOKUP($A30,'[1]План 2026 с разбивкой'!$A$9:$AQ$4883,12,0)</f>
        <v>39</v>
      </c>
      <c r="G30" s="5" t="str">
        <f>+VLOOKUP($A30,'[1]План 2026 с разбивкой'!$A$9:$AQ$4883,16,0)</f>
        <v>ԱԲՀ</v>
      </c>
      <c r="H30" s="5" t="str">
        <f>+VLOOKUP($A30,'[1]План 2026 с разбивкой'!$A$9:$AQ$4883,22,0)</f>
        <v>Մարտ 2026</v>
      </c>
      <c r="I30" s="5" t="str">
        <f>+VLOOKUP($A30,'[1]План 2026 с разбивкой'!$A$9:$AQ$4883,25,0)</f>
        <v>Մարտ 2026</v>
      </c>
      <c r="J30" s="6" t="str">
        <f>+VLOOKUP($A30,'[1]План 2026 с разбивкой'!$A$9:$AQ$4883,28,0)</f>
        <v>Մարտ 2026</v>
      </c>
      <c r="K30" s="6" t="str">
        <f>+VLOOKUP($A30,'[1]План 2026 с разбивкой'!$A$9:$AQ$4883,40,0)</f>
        <v>կ. 40</v>
      </c>
      <c r="L30" s="6">
        <v>42515.854999999996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8"/>
      <c r="AA30" s="19"/>
      <c r="AB30" s="8"/>
      <c r="AC30" s="8"/>
      <c r="AD30" s="8"/>
      <c r="AE30" s="8"/>
      <c r="AF30" s="8"/>
      <c r="AG30" s="19"/>
      <c r="AH30" s="8"/>
      <c r="AI30" s="8"/>
      <c r="AJ30" s="8"/>
    </row>
    <row r="31" spans="1:36" s="20" customFormat="1" ht="39" customHeight="1" x14ac:dyDescent="0.3">
      <c r="A31" s="5">
        <v>21</v>
      </c>
      <c r="B31" s="5">
        <f>+VLOOKUP(A31,'[1]План 2026 с разбивкой'!$A$9:$AQ$4883,2,0)</f>
        <v>1</v>
      </c>
      <c r="C31" s="5" t="str">
        <f>+VLOOKUP($A31,'[1]План 2026 с разбивкой'!$A$9:$AQ$4883,4,0)</f>
        <v xml:space="preserve">Ցածր լարման բաշխիչ վահան ЩРНВ </v>
      </c>
      <c r="D31" s="5" t="str">
        <f>+VLOOKUP($A31,'[1]План 2026 с разбивкой'!$A$9:$AQ$4883,6,0)</f>
        <v>համաձայն տեխնիկական առաջադրանքի</v>
      </c>
      <c r="E31" s="5" t="str">
        <f>+VLOOKUP($A31,'[1]План 2026 с разбивкой'!$A$9:$AQ$4883,8,0)</f>
        <v>հատ</v>
      </c>
      <c r="F31" s="5">
        <f>+VLOOKUP($A31,'[1]План 2026 с разбивкой'!$A$9:$AQ$4883,12,0)</f>
        <v>59</v>
      </c>
      <c r="G31" s="5" t="str">
        <f>+VLOOKUP($A31,'[1]План 2026 с разбивкой'!$A$9:$AQ$4883,16,0)</f>
        <v>ԱԲՀ</v>
      </c>
      <c r="H31" s="5" t="str">
        <f>+VLOOKUP($A31,'[1]План 2026 с разбивкой'!$A$9:$AQ$4883,22,0)</f>
        <v>Սեպտեմբեր 2026</v>
      </c>
      <c r="I31" s="5" t="str">
        <f>+VLOOKUP($A31,'[1]План 2026 с разбивкой'!$A$9:$AQ$4883,25,0)</f>
        <v>Սեպտեմբեր 2026</v>
      </c>
      <c r="J31" s="6" t="str">
        <f>+VLOOKUP($A31,'[1]План 2026 с разбивкой'!$A$9:$AQ$4883,28,0)</f>
        <v>'Դեկտեմբեր 2026</v>
      </c>
      <c r="K31" s="6" t="str">
        <f>+VLOOKUP($A31,'[1]План 2026 с разбивкой'!$A$9:$AQ$4883,40,0)</f>
        <v>կ. 40</v>
      </c>
      <c r="L31" s="6">
        <v>87495.657500000001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8"/>
      <c r="AA31" s="19"/>
      <c r="AB31" s="8"/>
      <c r="AC31" s="8"/>
      <c r="AD31" s="8"/>
      <c r="AE31" s="8"/>
      <c r="AF31" s="8"/>
      <c r="AG31" s="19"/>
      <c r="AH31" s="8"/>
      <c r="AI31" s="8"/>
      <c r="AJ31" s="8"/>
    </row>
    <row r="32" spans="1:36" s="20" customFormat="1" ht="39" customHeight="1" x14ac:dyDescent="0.3">
      <c r="A32" s="5">
        <v>22</v>
      </c>
      <c r="B32" s="5">
        <f>+VLOOKUP(A32,'[1]План 2026 с разбивкой'!$A$9:$AQ$4883,2,0)</f>
        <v>1</v>
      </c>
      <c r="C32" s="5" t="str">
        <f>+VLOOKUP($A32,'[1]План 2026 с разбивкой'!$A$9:$AQ$4883,4,0)</f>
        <v>Բաշխիչ պանելներ ЩО</v>
      </c>
      <c r="D32" s="5" t="str">
        <f>+VLOOKUP($A32,'[1]План 2026 с разбивкой'!$A$9:$AQ$4883,6,0)</f>
        <v>համաձայն տեխնիկական առաջադրանքի</v>
      </c>
      <c r="E32" s="5" t="str">
        <f>+VLOOKUP($A32,'[1]План 2026 с разбивкой'!$A$9:$AQ$4883,8,0)</f>
        <v>հատ</v>
      </c>
      <c r="F32" s="5">
        <f>+VLOOKUP($A32,'[1]План 2026 с разбивкой'!$A$9:$AQ$4883,12,0)</f>
        <v>23</v>
      </c>
      <c r="G32" s="5" t="str">
        <f>+VLOOKUP($A32,'[1]План 2026 с разбивкой'!$A$9:$AQ$4883,16,0)</f>
        <v>ԳԸՇ</v>
      </c>
      <c r="H32" s="5" t="str">
        <f>+VLOOKUP($A32,'[1]План 2026 с разбивкой'!$A$9:$AQ$4883,22,0)</f>
        <v>Հունիս 2026</v>
      </c>
      <c r="I32" s="5" t="str">
        <f>+VLOOKUP($A32,'[1]План 2026 с разбивкой'!$A$9:$AQ$4883,25,0)</f>
        <v>Սեպտեմբեր 2026</v>
      </c>
      <c r="J32" s="6" t="str">
        <f>+VLOOKUP($A32,'[1]План 2026 с разбивкой'!$A$9:$AQ$4883,28,0)</f>
        <v>Դեկտեմբեր 2026</v>
      </c>
      <c r="K32" s="6" t="str">
        <f>+VLOOKUP($A32,'[1]План 2026 с разбивкой'!$A$9:$AQ$4883,40,0)</f>
        <v>կ. 40</v>
      </c>
      <c r="L32" s="6">
        <v>94950.909520000001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8"/>
      <c r="AA32" s="19"/>
      <c r="AB32" s="8"/>
      <c r="AC32" s="8"/>
      <c r="AD32" s="8"/>
      <c r="AE32" s="8"/>
      <c r="AF32" s="8"/>
      <c r="AG32" s="19"/>
      <c r="AH32" s="8"/>
      <c r="AI32" s="8"/>
      <c r="AJ32" s="8"/>
    </row>
    <row r="33" spans="1:36" s="20" customFormat="1" ht="39" customHeight="1" x14ac:dyDescent="0.3">
      <c r="A33" s="5">
        <v>23</v>
      </c>
      <c r="B33" s="5">
        <f>+VLOOKUP(A33,'[1]План 2026 с разбивкой'!$A$9:$AQ$4883,2,0)</f>
        <v>1</v>
      </c>
      <c r="C33" s="5" t="str">
        <f>+VLOOKUP($A33,'[1]План 2026 с разбивкой'!$A$9:$AQ$4883,4,0)</f>
        <v>ՇՌՍ, ՊՄ, ՊԱՄ</v>
      </c>
      <c r="D33" s="5" t="str">
        <f>+VLOOKUP($A33,'[1]План 2026 с разбивкой'!$A$9:$AQ$4883,6,0)</f>
        <v xml:space="preserve"> համաձայն տեխնիկական առաջադրանքի </v>
      </c>
      <c r="E33" s="5" t="str">
        <f>+VLOOKUP($A33,'[1]План 2026 с разбивкой'!$A$9:$AQ$4883,8,0)</f>
        <v>հատ</v>
      </c>
      <c r="F33" s="5">
        <f>+VLOOKUP($A33,'[1]План 2026 с разбивкой'!$A$9:$AQ$4883,12,0)</f>
        <v>103</v>
      </c>
      <c r="G33" s="5" t="str">
        <f>+VLOOKUP($A33,'[1]План 2026 с разбивкой'!$A$9:$AQ$4883,16,0)</f>
        <v>ԳԸՇ</v>
      </c>
      <c r="H33" s="5" t="str">
        <f>+VLOOKUP($A33,'[1]План 2026 с разбивкой'!$A$9:$AQ$4883,22,0)</f>
        <v>Ապրիլ 2026</v>
      </c>
      <c r="I33" s="5" t="str">
        <f>+VLOOKUP($A33,'[1]План 2026 с разбивкой'!$A$9:$AQ$4883,25,0)</f>
        <v>Մայիս 2026</v>
      </c>
      <c r="J33" s="6" t="str">
        <f>+VLOOKUP($A33,'[1]План 2026 с разбивкой'!$A$9:$AQ$4883,28,0)</f>
        <v>'Դեկտեմբեր 2026</v>
      </c>
      <c r="K33" s="6" t="str">
        <f>+VLOOKUP($A33,'[1]План 2026 с разбивкой'!$A$9:$AQ$4883,40,0)</f>
        <v>կ. 12.8</v>
      </c>
      <c r="L33" s="6">
        <v>27738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8"/>
      <c r="AA33" s="19"/>
      <c r="AB33" s="8"/>
      <c r="AC33" s="8"/>
      <c r="AD33" s="8"/>
      <c r="AE33" s="8"/>
      <c r="AF33" s="8"/>
      <c r="AG33" s="19"/>
      <c r="AH33" s="8"/>
      <c r="AI33" s="8"/>
      <c r="AJ33" s="8"/>
    </row>
    <row r="34" spans="1:36" s="20" customFormat="1" ht="39" customHeight="1" x14ac:dyDescent="0.3">
      <c r="A34" s="5">
        <v>24</v>
      </c>
      <c r="B34" s="5">
        <f>+VLOOKUP(A34,'[1]План 2026 с разбивкой'!$A$9:$AQ$4883,2,0)</f>
        <v>1</v>
      </c>
      <c r="C34" s="5" t="str">
        <f>+VLOOKUP($A34,'[1]План 2026 с разбивкой'!$A$9:$AQ$4883,4,0)</f>
        <v>Ռելեական պաշտպանություն (ռելե, բլոկ, չափիչ սարքեր և այլն)</v>
      </c>
      <c r="D34" s="5" t="str">
        <f>+VLOOKUP($A34,'[1]План 2026 с разбивкой'!$A$9:$AQ$4883,6,0)</f>
        <v xml:space="preserve"> համաձայն տեխնիկական առաջադրանքի </v>
      </c>
      <c r="E34" s="5" t="str">
        <f>+VLOOKUP($A34,'[1]План 2026 с разбивкой'!$A$9:$AQ$4883,8,0)</f>
        <v>հատ</v>
      </c>
      <c r="F34" s="5">
        <f>+VLOOKUP($A34,'[1]План 2026 с разбивкой'!$A$9:$AQ$4883,12,0)</f>
        <v>788</v>
      </c>
      <c r="G34" s="5" t="str">
        <f>+VLOOKUP($A34,'[1]План 2026 с разбивкой'!$A$9:$AQ$4883,16,0)</f>
        <v>ԳԸՇ</v>
      </c>
      <c r="H34" s="5" t="str">
        <f>+VLOOKUP($A34,'[1]План 2026 с разбивкой'!$A$9:$AQ$4883,22,0)</f>
        <v>Մարտ 2026</v>
      </c>
      <c r="I34" s="5" t="str">
        <f>+VLOOKUP($A34,'[1]План 2026 с разбивкой'!$A$9:$AQ$4883,25,0)</f>
        <v>Մարտ 2026</v>
      </c>
      <c r="J34" s="6" t="str">
        <f>+VLOOKUP($A34,'[1]План 2026 с разбивкой'!$A$9:$AQ$4883,28,0)</f>
        <v>Մարտ 2026</v>
      </c>
      <c r="K34" s="6" t="str">
        <f>+VLOOKUP($A34,'[1]План 2026 с разбивкой'!$A$9:$AQ$4883,40,0)</f>
        <v>կ. 12.8</v>
      </c>
      <c r="L34" s="6">
        <v>28554.519360000002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8"/>
      <c r="AA34" s="19"/>
      <c r="AB34" s="8"/>
      <c r="AC34" s="8"/>
      <c r="AD34" s="8"/>
      <c r="AE34" s="8"/>
      <c r="AF34" s="8"/>
      <c r="AG34" s="19"/>
      <c r="AH34" s="8"/>
      <c r="AI34" s="8"/>
      <c r="AJ34" s="8"/>
    </row>
    <row r="35" spans="1:36" s="20" customFormat="1" ht="52.5" customHeight="1" x14ac:dyDescent="0.3">
      <c r="A35" s="5">
        <v>25</v>
      </c>
      <c r="B35" s="5">
        <f>+VLOOKUP(A35,'[1]План 2026 с разбивкой'!$A$9:$AQ$4883,2,0)</f>
        <v>1</v>
      </c>
      <c r="C35" s="5" t="str">
        <f>+VLOOKUP($A35,'[1]План 2026 с разбивкой'!$A$9:$AQ$4883,4,0)</f>
        <v>Միաֆազ և եռաֆազ էլեկտրոնային հաշվիչներ M-200.02,  KBANT, MIRTEK, STEM, Kaskad</v>
      </c>
      <c r="D35" s="5" t="str">
        <f>+VLOOKUP($A35,'[1]План 2026 с разбивкой'!$A$9:$AQ$4883,6,0)</f>
        <v>համաձայն տեխնիկական առաջադրանքի</v>
      </c>
      <c r="E35" s="5" t="str">
        <f>+VLOOKUP($A35,'[1]План 2026 с разбивкой'!$A$9:$AQ$4883,8,0)</f>
        <v>հատ</v>
      </c>
      <c r="F35" s="5">
        <f>+VLOOKUP($A35,'[1]План 2026 с разбивкой'!$A$9:$AQ$4883,12,0)</f>
        <v>30734</v>
      </c>
      <c r="G35" s="5" t="str">
        <f>+VLOOKUP($A35,'[1]План 2026 с разбивкой'!$A$9:$AQ$4883,16,0)</f>
        <v>ԱԲՀ</v>
      </c>
      <c r="H35" s="5" t="str">
        <f>+VLOOKUP($A35,'[1]План 2026 с разбивкой'!$A$9:$AQ$4883,22,0)</f>
        <v>Սեպտեմբեր 2026</v>
      </c>
      <c r="I35" s="5" t="str">
        <f>+VLOOKUP($A35,'[1]План 2026 с разбивкой'!$A$9:$AQ$4883,25,0)</f>
        <v>Սեպտեմբեր 2026</v>
      </c>
      <c r="J35" s="6" t="str">
        <f>+VLOOKUP($A35,'[1]План 2026 с разбивкой'!$A$9:$AQ$4883,28,0)</f>
        <v>'Դեկտեմբեր 2026</v>
      </c>
      <c r="K35" s="6" t="str">
        <f>+VLOOKUP($A35,'[1]План 2026 с разбивкой'!$A$9:$AQ$4883,40,0)</f>
        <v>կ. 40</v>
      </c>
      <c r="L35" s="6">
        <v>1200200.6394700001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8"/>
      <c r="AA35" s="19"/>
      <c r="AB35" s="8"/>
      <c r="AC35" s="8"/>
      <c r="AD35" s="8"/>
      <c r="AE35" s="8"/>
      <c r="AF35" s="8"/>
      <c r="AG35" s="19"/>
      <c r="AH35" s="8"/>
      <c r="AI35" s="8"/>
      <c r="AJ35" s="8"/>
    </row>
    <row r="36" spans="1:36" s="20" customFormat="1" ht="39" customHeight="1" x14ac:dyDescent="0.3">
      <c r="A36" s="5">
        <v>26</v>
      </c>
      <c r="B36" s="5">
        <f>+VLOOKUP(A36,'[1]План 2026 с разбивкой'!$A$9:$AQ$4883,2,0)</f>
        <v>1</v>
      </c>
      <c r="C36" s="5" t="str">
        <f>+VLOOKUP($A36,'[1]План 2026 с разбивкой'!$A$9:$AQ$4883,4,0)</f>
        <v>Մետաղական արկղ հաշվիչների համար</v>
      </c>
      <c r="D36" s="5" t="str">
        <f>+VLOOKUP($A36,'[1]План 2026 с разбивкой'!$A$9:$AQ$4883,6,0)</f>
        <v>համաձայն տեխնիկական առաջադրանքի</v>
      </c>
      <c r="E36" s="5" t="str">
        <f>+VLOOKUP($A36,'[1]План 2026 с разбивкой'!$A$9:$AQ$4883,8,0)</f>
        <v>հատ</v>
      </c>
      <c r="F36" s="5">
        <f>+VLOOKUP($A36,'[1]План 2026 с разбивкой'!$A$9:$AQ$4883,12,0)</f>
        <v>10969</v>
      </c>
      <c r="G36" s="5" t="str">
        <f>+VLOOKUP($A36,'[1]План 2026 с разбивкой'!$A$9:$AQ$4883,16,0)</f>
        <v>ԳԸՇ</v>
      </c>
      <c r="H36" s="5" t="str">
        <f>+VLOOKUP($A36,'[1]План 2026 с разбивкой'!$A$9:$AQ$4883,22,0)</f>
        <v>Փետրվար 2026</v>
      </c>
      <c r="I36" s="5" t="str">
        <f>+VLOOKUP($A36,'[1]План 2026 с разбивкой'!$A$9:$AQ$4883,25,0)</f>
        <v>Մարտ 2026</v>
      </c>
      <c r="J36" s="6" t="str">
        <f>+VLOOKUP($A36,'[1]План 2026 с разбивкой'!$A$9:$AQ$4883,28,0)</f>
        <v>'Դեկտեմբեր 2026</v>
      </c>
      <c r="K36" s="6" t="str">
        <f>+VLOOKUP($A36,'[1]План 2026 с разбивкой'!$A$9:$AQ$4883,40,0)</f>
        <v>կ. 12.8</v>
      </c>
      <c r="L36" s="6">
        <v>1359628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8"/>
      <c r="AA36" s="19"/>
      <c r="AB36" s="8"/>
      <c r="AC36" s="8"/>
      <c r="AD36" s="8"/>
      <c r="AE36" s="8"/>
      <c r="AF36" s="8"/>
      <c r="AG36" s="19"/>
      <c r="AH36" s="8"/>
      <c r="AI36" s="8"/>
      <c r="AJ36" s="8"/>
    </row>
    <row r="37" spans="1:36" s="20" customFormat="1" ht="39" customHeight="1" x14ac:dyDescent="0.3">
      <c r="A37" s="5">
        <v>27</v>
      </c>
      <c r="B37" s="5">
        <f>+VLOOKUP(A37,'[1]План 2026 с разбивкой'!$A$9:$AQ$4883,2,0)</f>
        <v>1</v>
      </c>
      <c r="C37" s="5" t="str">
        <f>+VLOOKUP($A37,'[1]План 2026 с разбивкой'!$A$9:$AQ$4883,4,0)</f>
        <v>Բաշխիչ  բջիջ</v>
      </c>
      <c r="D37" s="5" t="str">
        <f>+VLOOKUP($A37,'[1]План 2026 с разбивкой'!$A$9:$AQ$4883,6,0)</f>
        <v>համաձայն տեխնիկական առաջադրանքի</v>
      </c>
      <c r="E37" s="5" t="str">
        <f>+VLOOKUP($A37,'[1]План 2026 с разбивкой'!$A$9:$AQ$4883,8,0)</f>
        <v>հատ</v>
      </c>
      <c r="F37" s="5">
        <f>+VLOOKUP($A37,'[1]План 2026 с разбивкой'!$A$9:$AQ$4883,12,0)</f>
        <v>32</v>
      </c>
      <c r="G37" s="5" t="str">
        <f>+VLOOKUP($A37,'[1]План 2026 с разбивкой'!$A$9:$AQ$4883,16,0)</f>
        <v>ԳԸՇ</v>
      </c>
      <c r="H37" s="5" t="str">
        <f>+VLOOKUP($A37,'[1]План 2026 с разбивкой'!$A$9:$AQ$4883,22,0)</f>
        <v>Մայիս 2026</v>
      </c>
      <c r="I37" s="5" t="str">
        <f>+VLOOKUP($A37,'[1]План 2026 с разбивкой'!$A$9:$AQ$4883,25,0)</f>
        <v>Հուլիս 2026</v>
      </c>
      <c r="J37" s="6" t="str">
        <f>+VLOOKUP($A37,'[1]План 2026 с разбивкой'!$A$9:$AQ$4883,28,0)</f>
        <v>Նոյեմբեր 2026</v>
      </c>
      <c r="K37" s="6" t="str">
        <f>+VLOOKUP($A37,'[1]План 2026 с разбивкой'!$A$9:$AQ$4883,40,0)</f>
        <v>կ. 12.8</v>
      </c>
      <c r="L37" s="6">
        <v>222704.47726000001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8"/>
      <c r="AA37" s="19"/>
      <c r="AB37" s="8"/>
      <c r="AC37" s="8"/>
      <c r="AD37" s="8"/>
      <c r="AE37" s="8"/>
      <c r="AF37" s="8"/>
      <c r="AG37" s="19"/>
      <c r="AH37" s="8"/>
      <c r="AI37" s="8"/>
      <c r="AJ37" s="8"/>
    </row>
    <row r="38" spans="1:36" s="20" customFormat="1" ht="39" customHeight="1" x14ac:dyDescent="0.3">
      <c r="A38" s="5">
        <v>28</v>
      </c>
      <c r="B38" s="5">
        <f>+VLOOKUP(A38,'[1]План 2026 с разбивкой'!$A$9:$AQ$4883,2,0)</f>
        <v>1</v>
      </c>
      <c r="C38" s="5" t="str">
        <f>+VLOOKUP($A38,'[1]План 2026 с разбивкой'!$A$9:$AQ$4883,4,0)</f>
        <v>KD.KDW.   բարձր լարման բջիջ</v>
      </c>
      <c r="D38" s="5" t="str">
        <f>+VLOOKUP($A38,'[1]План 2026 с разбивкой'!$A$9:$AQ$4883,6,0)</f>
        <v>համաձայն տեխնիկական առաջադրանքի</v>
      </c>
      <c r="E38" s="5" t="str">
        <f>+VLOOKUP($A38,'[1]План 2026 с разбивкой'!$A$9:$AQ$4883,8,0)</f>
        <v>հատ</v>
      </c>
      <c r="F38" s="5">
        <f>+VLOOKUP($A38,'[1]План 2026 с разбивкой'!$A$9:$AQ$4883,12,0)</f>
        <v>243</v>
      </c>
      <c r="G38" s="5" t="str">
        <f>+VLOOKUP($A38,'[1]План 2026 с разбивкой'!$A$9:$AQ$4883,16,0)</f>
        <v>ԱԲՀ</v>
      </c>
      <c r="H38" s="5" t="str">
        <f>+VLOOKUP($A38,'[1]План 2026 с разбивкой'!$A$9:$AQ$4883,22,0)</f>
        <v>Մայիս 2026</v>
      </c>
      <c r="I38" s="5" t="str">
        <f>+VLOOKUP($A38,'[1]План 2026 с разбивкой'!$A$9:$AQ$4883,25,0)</f>
        <v>Հուլիս 2026</v>
      </c>
      <c r="J38" s="6" t="str">
        <f>+VLOOKUP($A38,'[1]План 2026 с разбивкой'!$A$9:$AQ$4883,28,0)</f>
        <v>Նոյեմբեր 2026</v>
      </c>
      <c r="K38" s="6" t="str">
        <f>+VLOOKUP($A38,'[1]План 2026 с разбивкой'!$A$9:$AQ$4883,40,0)</f>
        <v>կ40</v>
      </c>
      <c r="L38" s="6">
        <v>1382735.8179900001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8"/>
      <c r="AA38" s="19"/>
      <c r="AB38" s="8"/>
      <c r="AC38" s="8"/>
      <c r="AD38" s="8"/>
      <c r="AE38" s="8"/>
      <c r="AF38" s="8"/>
      <c r="AG38" s="19"/>
      <c r="AH38" s="8"/>
      <c r="AI38" s="8"/>
      <c r="AJ38" s="8"/>
    </row>
    <row r="39" spans="1:36" s="20" customFormat="1" ht="39" customHeight="1" x14ac:dyDescent="0.3">
      <c r="A39" s="5">
        <v>29</v>
      </c>
      <c r="B39" s="5">
        <f>+VLOOKUP(A39,'[1]План 2026 с разбивкой'!$A$9:$AQ$4883,2,0)</f>
        <v>1</v>
      </c>
      <c r="C39" s="5" t="str">
        <f>+VLOOKUP($A39,'[1]План 2026 с разбивкой'!$A$9:$AQ$4883,4,0)</f>
        <v>երկաթբետոնե հիմք,մետաղական և պողպատե հենարան</v>
      </c>
      <c r="D39" s="5" t="str">
        <f>+VLOOKUP($A39,'[1]План 2026 с разбивкой'!$A$9:$AQ$4883,6,0)</f>
        <v>համաձայն տեխնիկական առաջադրանքի</v>
      </c>
      <c r="E39" s="5" t="str">
        <f>+VLOOKUP($A39,'[1]План 2026 с разбивкой'!$A$9:$AQ$4883,8,0)</f>
        <v>պայմանական միավոր</v>
      </c>
      <c r="F39" s="5">
        <f>+VLOOKUP($A39,'[1]План 2026 с разбивкой'!$A$9:$AQ$4883,12,0)</f>
        <v>62</v>
      </c>
      <c r="G39" s="5" t="str">
        <f>+VLOOKUP($A39,'[1]План 2026 с разбивкой'!$A$9:$AQ$4883,16,0)</f>
        <v>ԱԲՀ</v>
      </c>
      <c r="H39" s="5" t="str">
        <f>+VLOOKUP($A39,'[1]План 2026 с разбивкой'!$A$9:$AQ$4883,22,0)</f>
        <v>Մարտ 2026</v>
      </c>
      <c r="I39" s="5" t="str">
        <f>+VLOOKUP($A39,'[1]План 2026 с разбивкой'!$A$9:$AQ$4883,25,0)</f>
        <v>Ապրիլ 2026</v>
      </c>
      <c r="J39" s="6" t="str">
        <f>+VLOOKUP($A39,'[1]План 2026 с разбивкой'!$A$9:$AQ$4883,28,0)</f>
        <v>'Դեկտեմբեր 2026</v>
      </c>
      <c r="K39" s="6" t="str">
        <f>+VLOOKUP($A39,'[1]План 2026 с разбивкой'!$A$9:$AQ$4883,40,0)</f>
        <v>կ40</v>
      </c>
      <c r="L39" s="6">
        <v>36611.119999999995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8"/>
      <c r="AA39" s="19"/>
      <c r="AB39" s="8"/>
      <c r="AC39" s="8"/>
      <c r="AD39" s="8"/>
      <c r="AE39" s="8"/>
      <c r="AF39" s="8"/>
      <c r="AG39" s="19"/>
      <c r="AH39" s="8"/>
      <c r="AI39" s="8"/>
      <c r="AJ39" s="8"/>
    </row>
    <row r="40" spans="1:36" s="20" customFormat="1" ht="82.5" customHeight="1" x14ac:dyDescent="0.3">
      <c r="A40" s="5">
        <v>30</v>
      </c>
      <c r="B40" s="5">
        <f>+VLOOKUP(A40,'[1]План 2026 с разбивкой'!$A$9:$AQ$4883,2,0)</f>
        <v>1</v>
      </c>
      <c r="C40" s="5" t="str">
        <f>+VLOOKUP($A40,'[1]План 2026 с разбивкой'!$A$9:$AQ$4883,4,0)</f>
        <v>Նյութեր օդային և մալուխային գծերի, ԵԿ սարքավորումների շահագործման և վերանորոգման համար (կնիք, մետաղալար, հաղորդաձող, կափարիչ, գծային ամրան, բջիջ, սիլիկագել, ակումուլյատորային  մարտկոցի էլեմենտ, գործիքներ և այլն)</v>
      </c>
      <c r="D40" s="5" t="str">
        <f>+VLOOKUP($A40,'[1]План 2026 с разбивкой'!$A$9:$AQ$4883,6,0)</f>
        <v>պայմանագրի պահանջներին համապատասխան</v>
      </c>
      <c r="E40" s="5" t="str">
        <f>+VLOOKUP($A40,'[1]План 2026 с разбивкой'!$A$9:$AQ$4883,8,0)</f>
        <v>պայմանական միավոր</v>
      </c>
      <c r="F40" s="5">
        <f>+VLOOKUP($A40,'[1]План 2026 с разбивкой'!$A$9:$AQ$4883,12,0)</f>
        <v>413201</v>
      </c>
      <c r="G40" s="5" t="str">
        <f>+VLOOKUP($A40,'[1]План 2026 с разбивкой'!$A$9:$AQ$4883,16,0)</f>
        <v>ԳԸՇ</v>
      </c>
      <c r="H40" s="5" t="str">
        <f>+VLOOKUP($A40,'[1]План 2026 с разбивкой'!$A$9:$AQ$4883,22,0)</f>
        <v>Մարտ 2026</v>
      </c>
      <c r="I40" s="5" t="str">
        <f>+VLOOKUP($A40,'[1]План 2026 с разбивкой'!$A$9:$AQ$4883,25,0)</f>
        <v>Ապրիլ 2026</v>
      </c>
      <c r="J40" s="6" t="str">
        <f>+VLOOKUP($A40,'[1]План 2026 с разбивкой'!$A$9:$AQ$4883,28,0)</f>
        <v>'Դեկտեմբեր 2026</v>
      </c>
      <c r="K40" s="6" t="str">
        <f>+VLOOKUP($A40,'[1]План 2026 с разбивкой'!$A$9:$AQ$4883,40,0)</f>
        <v>կ. 12.8</v>
      </c>
      <c r="L40" s="6">
        <v>115003.08070999999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8"/>
      <c r="AA40" s="19"/>
      <c r="AB40" s="8"/>
      <c r="AC40" s="8"/>
      <c r="AD40" s="8"/>
      <c r="AE40" s="8"/>
      <c r="AF40" s="8"/>
      <c r="AG40" s="19"/>
      <c r="AH40" s="8"/>
      <c r="AI40" s="8"/>
      <c r="AJ40" s="8"/>
    </row>
    <row r="41" spans="1:36" s="20" customFormat="1" ht="67.5" customHeight="1" x14ac:dyDescent="0.3">
      <c r="A41" s="5">
        <v>31</v>
      </c>
      <c r="B41" s="5">
        <f>+VLOOKUP(A41,'[1]План 2026 с разбивкой'!$A$9:$AQ$4883,2,0)</f>
        <v>1</v>
      </c>
      <c r="C41" s="5" t="str">
        <f>+VLOOKUP($A41,'[1]План 2026 с разбивкой'!$A$9:$AQ$4883,4,0)</f>
        <v>Աշխատանքի անվտանգության պահպանման ապահովման նյութեր (դիէլեկտրիկ բոտեր և ձեռնոցներ, հակահրդեհային վահանակ, մատյաններ, հատուկ արտահագուստ, կոշիկներ և այլն)</v>
      </c>
      <c r="D41" s="5" t="str">
        <f>+VLOOKUP($A41,'[1]План 2026 с разбивкой'!$A$9:$AQ$4883,6,0)</f>
        <v xml:space="preserve"> համաձայն տեխնիկական առաջադրանքի </v>
      </c>
      <c r="E41" s="5" t="str">
        <f>+VLOOKUP($A41,'[1]План 2026 с разбивкой'!$A$9:$AQ$4883,8,0)</f>
        <v>պայմանական միավոր</v>
      </c>
      <c r="F41" s="5">
        <f>+VLOOKUP($A41,'[1]План 2026 с разбивкой'!$A$9:$AQ$4883,12,0)</f>
        <v>73184</v>
      </c>
      <c r="G41" s="5" t="str">
        <f>+VLOOKUP($A41,'[1]План 2026 с разбивкой'!$A$9:$AQ$4883,16,0)</f>
        <v>ԳԸՇ</v>
      </c>
      <c r="H41" s="5" t="str">
        <f>+VLOOKUP($A41,'[1]План 2026 с разбивкой'!$A$9:$AQ$4883,22,0)</f>
        <v>Փետրվար 2026</v>
      </c>
      <c r="I41" s="5" t="str">
        <f>+VLOOKUP($A41,'[1]План 2026 с разбивкой'!$A$9:$AQ$4883,25,0)</f>
        <v>Մարտ 2026</v>
      </c>
      <c r="J41" s="6" t="str">
        <f>+VLOOKUP($A41,'[1]План 2026 с разбивкой'!$A$9:$AQ$4883,28,0)</f>
        <v>'Դեկտեմբեր 2026</v>
      </c>
      <c r="K41" s="6" t="str">
        <f>+VLOOKUP($A41,'[1]План 2026 с разбивкой'!$A$9:$AQ$4883,40,0)</f>
        <v>կ. 12.8</v>
      </c>
      <c r="L41" s="6">
        <v>264507.68385000009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8"/>
      <c r="AA41" s="19"/>
      <c r="AB41" s="8"/>
      <c r="AC41" s="8"/>
      <c r="AD41" s="8"/>
      <c r="AE41" s="8"/>
      <c r="AF41" s="8"/>
      <c r="AG41" s="19"/>
      <c r="AH41" s="8"/>
      <c r="AI41" s="8"/>
      <c r="AJ41" s="8"/>
    </row>
    <row r="42" spans="1:36" s="20" customFormat="1" ht="39" customHeight="1" x14ac:dyDescent="0.3">
      <c r="A42" s="5">
        <v>32</v>
      </c>
      <c r="B42" s="5">
        <f>+VLOOKUP(A42,'[1]План 2026 с разбивкой'!$A$9:$AQ$4883,2,0)</f>
        <v>1</v>
      </c>
      <c r="C42" s="5" t="str">
        <f>+VLOOKUP($A42,'[1]План 2026 с разбивкой'!$A$9:$AQ$4883,4,0)</f>
        <v>Այլ նյութեր (մոդեմ,Բեռի գրաֆիկ)</v>
      </c>
      <c r="D42" s="5" t="str">
        <f>+VLOOKUP($A42,'[1]План 2026 с разбивкой'!$A$9:$AQ$4883,6,0)</f>
        <v xml:space="preserve"> համաձայն տեխնիկական առաջադրանքի </v>
      </c>
      <c r="E42" s="5" t="str">
        <f>+VLOOKUP($A42,'[1]План 2026 с разбивкой'!$A$9:$AQ$4883,8,0)</f>
        <v>պայմանական միավոր</v>
      </c>
      <c r="F42" s="5">
        <f>+VLOOKUP($A42,'[1]План 2026 с разбивкой'!$A$9:$AQ$4883,12,0)</f>
        <v>2300</v>
      </c>
      <c r="G42" s="5" t="str">
        <f>+VLOOKUP($A42,'[1]План 2026 с разбивкой'!$A$9:$AQ$4883,16,0)</f>
        <v>ԳԸՇ</v>
      </c>
      <c r="H42" s="5" t="str">
        <f>+VLOOKUP($A42,'[1]План 2026 с разбивкой'!$A$9:$AQ$4883,22,0)</f>
        <v>Փետրվար 2026</v>
      </c>
      <c r="I42" s="5" t="str">
        <f>+VLOOKUP($A42,'[1]План 2026 с разбивкой'!$A$9:$AQ$4883,25,0)</f>
        <v>Մարտ 2026</v>
      </c>
      <c r="J42" s="6" t="str">
        <f>+VLOOKUP($A42,'[1]План 2026 с разбивкой'!$A$9:$AQ$4883,28,0)</f>
        <v>'Դեկտեմբեր 2026</v>
      </c>
      <c r="K42" s="6" t="str">
        <f>+VLOOKUP($A42,'[1]План 2026 с разбивкой'!$A$9:$AQ$4883,40,0)</f>
        <v>կ. 12.8</v>
      </c>
      <c r="L42" s="6">
        <v>177860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8"/>
      <c r="AA42" s="19"/>
      <c r="AB42" s="8"/>
      <c r="AC42" s="8"/>
      <c r="AD42" s="8"/>
      <c r="AE42" s="8"/>
      <c r="AF42" s="8"/>
      <c r="AG42" s="19"/>
      <c r="AH42" s="8"/>
      <c r="AI42" s="8"/>
      <c r="AJ42" s="8"/>
    </row>
    <row r="43" spans="1:36" s="20" customFormat="1" ht="39" customHeight="1" x14ac:dyDescent="0.3">
      <c r="A43" s="5">
        <v>33</v>
      </c>
      <c r="B43" s="5">
        <f>+VLOOKUP(A43,'[1]План 2026 с разбивкой'!$A$9:$AQ$4883,2,0)</f>
        <v>1</v>
      </c>
      <c r="C43" s="5" t="str">
        <f>+VLOOKUP($A43,'[1]План 2026 с разбивкой'!$A$9:$AQ$4883,4,0)</f>
        <v>Վառելանյութ (բենզին, դիզ. վառելիք)</v>
      </c>
      <c r="D43" s="5" t="str">
        <f>+VLOOKUP($A43,'[1]План 2026 с разбивкой'!$A$9:$AQ$4883,6,0)</f>
        <v>պայմանագրի պահանջներին համապատասխան</v>
      </c>
      <c r="E43" s="5" t="str">
        <f>+VLOOKUP($A43,'[1]План 2026 с разбивкой'!$A$9:$AQ$4883,8,0)</f>
        <v>լիտր</v>
      </c>
      <c r="F43" s="5">
        <f>+VLOOKUP($A43,'[1]План 2026 с разбивкой'!$A$9:$AQ$4883,12,0)</f>
        <v>1354000</v>
      </c>
      <c r="G43" s="5" t="str">
        <f>+VLOOKUP($A43,'[1]План 2026 с разбивкой'!$A$9:$AQ$4883,16,0)</f>
        <v>ՄԱ</v>
      </c>
      <c r="H43" s="5" t="str">
        <f>+VLOOKUP($A43,'[1]План 2026 с разбивкой'!$A$9:$AQ$4883,22,0)</f>
        <v>Հունիս 2026</v>
      </c>
      <c r="I43" s="5" t="str">
        <f>+VLOOKUP($A43,'[1]План 2026 с разбивкой'!$A$9:$AQ$4883,25,0)</f>
        <v>Հունիս 2026</v>
      </c>
      <c r="J43" s="6" t="str">
        <f>+VLOOKUP($A43,'[1]План 2026 с разбивкой'!$A$9:$AQ$4883,28,0)</f>
        <v>'Դեկտեմբեր 2026</v>
      </c>
      <c r="K43" s="6" t="str">
        <f>+VLOOKUP($A43,'[1]План 2026 с разбивкой'!$A$9:$AQ$4883,40,0)</f>
        <v>կ. 44</v>
      </c>
      <c r="L43" s="6">
        <v>630166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8"/>
      <c r="AA43" s="19"/>
      <c r="AB43" s="8"/>
      <c r="AC43" s="8"/>
      <c r="AD43" s="8"/>
      <c r="AE43" s="8"/>
      <c r="AF43" s="8"/>
      <c r="AG43" s="19"/>
      <c r="AH43" s="8"/>
      <c r="AI43" s="8"/>
      <c r="AJ43" s="8"/>
    </row>
    <row r="44" spans="1:36" s="20" customFormat="1" ht="39" customHeight="1" x14ac:dyDescent="0.3">
      <c r="A44" s="5">
        <v>34</v>
      </c>
      <c r="B44" s="5">
        <f>+VLOOKUP(A44,'[1]План 2026 с разбивкой'!$A$9:$AQ$4883,2,0)</f>
        <v>1</v>
      </c>
      <c r="C44" s="5" t="str">
        <f>+VLOOKUP($A44,'[1]План 2026 с разбивкой'!$A$9:$AQ$4883,4,0)</f>
        <v>Սեղմված գազ</v>
      </c>
      <c r="D44" s="5" t="str">
        <f>+VLOOKUP($A44,'[1]План 2026 с разбивкой'!$A$9:$AQ$4883,6,0)</f>
        <v>պայմանագրի պահանջներին համապատասխան</v>
      </c>
      <c r="E44" s="5" t="str">
        <f>+VLOOKUP($A44,'[1]План 2026 с разбивкой'!$A$9:$AQ$4883,8,0)</f>
        <v>կգ</v>
      </c>
      <c r="F44" s="5">
        <f>+VLOOKUP($A44,'[1]План 2026 с разбивкой'!$A$9:$AQ$4883,12,0)</f>
        <v>1400300</v>
      </c>
      <c r="G44" s="5" t="str">
        <f>+VLOOKUP($A44,'[1]План 2026 с разбивкой'!$A$9:$AQ$4883,16,0)</f>
        <v>ՄԱ</v>
      </c>
      <c r="H44" s="5" t="str">
        <f>+VLOOKUP($A44,'[1]План 2026 с разбивкой'!$A$9:$AQ$4883,22,0)</f>
        <v>Փետրվար 2026</v>
      </c>
      <c r="I44" s="5" t="str">
        <f>+VLOOKUP($A44,'[1]План 2026 с разбивкой'!$A$9:$AQ$4883,25,0)</f>
        <v>Փետրվար 2026</v>
      </c>
      <c r="J44" s="6" t="str">
        <f>+VLOOKUP($A44,'[1]План 2026 с разбивкой'!$A$9:$AQ$4883,28,0)</f>
        <v>'Դեկտեմբեր 2026</v>
      </c>
      <c r="K44" s="6" t="str">
        <f>+VLOOKUP($A44,'[1]План 2026 с разбивкой'!$A$9:$AQ$4883,40,0)</f>
        <v>կ. 44</v>
      </c>
      <c r="L44" s="6">
        <v>448096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8"/>
      <c r="AA44" s="19"/>
      <c r="AB44" s="8"/>
      <c r="AC44" s="8"/>
      <c r="AD44" s="8"/>
      <c r="AE44" s="8"/>
      <c r="AF44" s="8"/>
      <c r="AG44" s="19"/>
      <c r="AH44" s="8"/>
      <c r="AI44" s="8"/>
      <c r="AJ44" s="8"/>
    </row>
    <row r="45" spans="1:36" s="20" customFormat="1" ht="39" customHeight="1" x14ac:dyDescent="0.3">
      <c r="A45" s="5">
        <v>35</v>
      </c>
      <c r="B45" s="5">
        <f>+VLOOKUP(A45,'[1]План 2026 с разбивкой'!$A$9:$AQ$4883,2,0)</f>
        <v>1</v>
      </c>
      <c r="C45" s="5" t="str">
        <f>+VLOOKUP($A45,'[1]План 2026 с разбивкой'!$A$9:$AQ$4883,4,0)</f>
        <v>Գրասենյակային թուղթ</v>
      </c>
      <c r="D45" s="5" t="str">
        <f>+VLOOKUP($A45,'[1]План 2026 с разбивкой'!$A$9:$AQ$4883,6,0)</f>
        <v>համաձայն տեխնիկական առաջադրանքի</v>
      </c>
      <c r="E45" s="5" t="str">
        <f>+VLOOKUP($A45,'[1]План 2026 с разбивкой'!$A$9:$AQ$4883,8,0)</f>
        <v>տուփ</v>
      </c>
      <c r="F45" s="5">
        <f>+VLOOKUP($A45,'[1]План 2026 с разбивкой'!$A$9:$AQ$4883,12,0)</f>
        <v>25000</v>
      </c>
      <c r="G45" s="5" t="str">
        <f>+VLOOKUP($A45,'[1]План 2026 с разбивкой'!$A$9:$AQ$4883,16,0)</f>
        <v>ՄԱ</v>
      </c>
      <c r="H45" s="5" t="str">
        <f>+VLOOKUP($A45,'[1]План 2026 с разбивкой'!$A$9:$AQ$4883,22,0)</f>
        <v>Սեպտեմբեր 2026</v>
      </c>
      <c r="I45" s="5" t="str">
        <f>+VLOOKUP($A45,'[1]План 2026 с разбивкой'!$A$9:$AQ$4883,25,0)</f>
        <v>Սեպտեմբեր 2026</v>
      </c>
      <c r="J45" s="6" t="str">
        <f>+VLOOKUP($A45,'[1]План 2026 с разбивкой'!$A$9:$AQ$4883,28,0)</f>
        <v>'Դեկտեմբեր 2026</v>
      </c>
      <c r="K45" s="6" t="str">
        <f>+VLOOKUP($A45,'[1]План 2026 с разбивкой'!$A$9:$AQ$4883,40,0)</f>
        <v>կ. 44</v>
      </c>
      <c r="L45" s="6">
        <v>30200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8"/>
      <c r="AA45" s="19"/>
      <c r="AB45" s="8"/>
      <c r="AC45" s="8"/>
      <c r="AD45" s="8"/>
      <c r="AE45" s="8"/>
      <c r="AF45" s="8"/>
      <c r="AG45" s="19"/>
      <c r="AH45" s="8"/>
      <c r="AI45" s="8"/>
      <c r="AJ45" s="8"/>
    </row>
    <row r="46" spans="1:36" s="20" customFormat="1" ht="63" customHeight="1" x14ac:dyDescent="0.3">
      <c r="A46" s="5">
        <v>36</v>
      </c>
      <c r="B46" s="5">
        <f>+VLOOKUP(A46,'[1]План 2026 с разбивкой'!$A$9:$AQ$4883,2,0)</f>
        <v>1</v>
      </c>
      <c r="C46" s="5" t="str">
        <f>+VLOOKUP($A46,'[1]План 2026 с разбивкой'!$A$9:$AQ$4883,4,0)</f>
        <v>Այլ նյութեր (համակարգչային և տպագրական տեխնիկայի պահեստամասեր, տնտեսական ապրանքներ, գրենական պիտույքներ) Վարչական ծախսեր</v>
      </c>
      <c r="D46" s="5" t="str">
        <f>+VLOOKUP($A46,'[1]План 2026 с разбивкой'!$A$9:$AQ$4883,6,0)</f>
        <v xml:space="preserve"> համաձայն տեխնիկական առաջադրանքի </v>
      </c>
      <c r="E46" s="5" t="str">
        <f>+VLOOKUP($A46,'[1]План 2026 с разбивкой'!$A$9:$AQ$4883,8,0)</f>
        <v>պայմանական միավոր</v>
      </c>
      <c r="F46" s="23">
        <f>+VLOOKUP($A46,'[1]План 2026 с разбивкой'!$A$9:$AQ$4883,12,0)</f>
        <v>5</v>
      </c>
      <c r="G46" s="5" t="str">
        <f>+VLOOKUP($A46,'[1]План 2026 с разбивкой'!$A$9:$AQ$4883,16,0)</f>
        <v>ԳԸՇ</v>
      </c>
      <c r="H46" s="5" t="str">
        <f>+VLOOKUP($A46,'[1]План 2026 с разбивкой'!$A$9:$AQ$4883,22,0)</f>
        <v>Սեպտեմբեր 2026</v>
      </c>
      <c r="I46" s="5" t="str">
        <f>+VLOOKUP($A46,'[1]План 2026 с разбивкой'!$A$9:$AQ$4883,25,0)</f>
        <v>Սեպտեմբեր 2026</v>
      </c>
      <c r="J46" s="6" t="str">
        <f>+VLOOKUP($A46,'[1]План 2026 с разбивкой'!$A$9:$AQ$4883,28,0)</f>
        <v>'Դեկտեմբեր 2026</v>
      </c>
      <c r="K46" s="6" t="str">
        <f>+VLOOKUP($A46,'[1]План 2026 с разбивкой'!$A$9:$AQ$4883,40,0)</f>
        <v>կ. 12.8</v>
      </c>
      <c r="L46" s="6">
        <v>66353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8"/>
      <c r="AA46" s="19"/>
      <c r="AB46" s="8"/>
      <c r="AC46" s="8"/>
      <c r="AD46" s="8"/>
      <c r="AE46" s="8"/>
      <c r="AF46" s="8"/>
      <c r="AG46" s="19"/>
      <c r="AH46" s="8"/>
      <c r="AI46" s="8"/>
      <c r="AJ46" s="8"/>
    </row>
    <row r="47" spans="1:36" s="20" customFormat="1" ht="68.25" customHeight="1" x14ac:dyDescent="0.3">
      <c r="A47" s="5">
        <v>37</v>
      </c>
      <c r="B47" s="5">
        <f>+VLOOKUP(A47,'[1]План 2026 с разбивкой'!$A$9:$AQ$4883,2,0)</f>
        <v>1</v>
      </c>
      <c r="C47" s="5" t="str">
        <f>+VLOOKUP($A47,'[1]План 2026 с разбивкой'!$A$9:$AQ$4883,4,0)</f>
        <v>Ավտոմեքենաների և հատուկ տեխնիկայի շահագործման և սպասարկման նյութեր (անվադողեր, մարտկոցներ, պահեստամասեր, յուղեր և քսանյութեր)</v>
      </c>
      <c r="D47" s="5" t="str">
        <f>+VLOOKUP($A47,'[1]План 2026 с разбивкой'!$A$9:$AQ$4883,6,0)</f>
        <v>համաձայն տեխնիկական առաջադրանքի</v>
      </c>
      <c r="E47" s="5" t="str">
        <f>+VLOOKUP($A47,'[1]План 2026 с разбивкой'!$A$9:$AQ$4883,8,0)</f>
        <v>պայմանական միավոր</v>
      </c>
      <c r="F47" s="5">
        <f>+VLOOKUP($A47,'[1]План 2026 с разбивкой'!$A$9:$AQ$4883,12,0)</f>
        <v>30657</v>
      </c>
      <c r="G47" s="5" t="str">
        <f>+VLOOKUP($A47,'[1]План 2026 с разбивкой'!$A$9:$AQ$4883,16,0)</f>
        <v>ԳԸՇ</v>
      </c>
      <c r="H47" s="5" t="str">
        <f>+VLOOKUP($A47,'[1]План 2026 с разбивкой'!$A$9:$AQ$4883,22,0)</f>
        <v>Սեպտեմբեր 2026</v>
      </c>
      <c r="I47" s="5" t="str">
        <f>+VLOOKUP($A47,'[1]План 2026 с разбивкой'!$A$9:$AQ$4883,25,0)</f>
        <v>Սեպտեմբեր 2026</v>
      </c>
      <c r="J47" s="6" t="str">
        <f>+VLOOKUP($A47,'[1]План 2026 с разбивкой'!$A$9:$AQ$4883,28,0)</f>
        <v>'Դեկտեմբեր 2026</v>
      </c>
      <c r="K47" s="6" t="str">
        <f>+VLOOKUP($A47,'[1]План 2026 с разбивкой'!$A$9:$AQ$4883,40,0)</f>
        <v>կ. 12.8</v>
      </c>
      <c r="L47" s="6">
        <v>368177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8"/>
      <c r="AA47" s="19"/>
      <c r="AB47" s="8"/>
      <c r="AC47" s="8"/>
      <c r="AD47" s="8"/>
      <c r="AE47" s="8"/>
      <c r="AF47" s="8"/>
      <c r="AG47" s="19"/>
      <c r="AH47" s="8"/>
      <c r="AI47" s="8"/>
      <c r="AJ47" s="8"/>
    </row>
    <row r="48" spans="1:36" s="20" customFormat="1" ht="51.75" customHeight="1" x14ac:dyDescent="0.3">
      <c r="A48" s="5">
        <v>38</v>
      </c>
      <c r="B48" s="5">
        <f>+VLOOKUP(A48,'[1]План 2026 с разбивкой'!$A$9:$AQ$4883,2,0)</f>
        <v>1</v>
      </c>
      <c r="C48" s="5" t="str">
        <f>+VLOOKUP($A48,'[1]План 2026 с разбивкой'!$A$9:$AQ$4883,4,0)</f>
        <v>Հաշվիչների ընթացիկ նորոգում և սպասարկում (ստուգաչափում, ծրագրավորում և կապարակնքում)</v>
      </c>
      <c r="D48" s="5" t="str">
        <f>+VLOOKUP($A48,'[1]План 2026 с разбивкой'!$A$9:$AQ$4883,6,0)</f>
        <v>պայմանագրի պահանջներին համապատասխան</v>
      </c>
      <c r="E48" s="5" t="str">
        <f>+VLOOKUP($A48,'[1]План 2026 с разбивкой'!$A$9:$AQ$4883,8,0)</f>
        <v>պայմանական միավոր</v>
      </c>
      <c r="F48" s="7">
        <f>+VLOOKUP($A48,'[1]План 2026 с разбивкой'!$A$9:$AQ$4883,12,0)</f>
        <v>4</v>
      </c>
      <c r="G48" s="5" t="str">
        <f>+VLOOKUP($A48,'[1]План 2026 с разбивкой'!$A$9:$AQ$4883,16,0)</f>
        <v>ԳԸՇ</v>
      </c>
      <c r="H48" s="5" t="str">
        <f>+VLOOKUP($A48,'[1]План 2026 с разбивкой'!$A$9:$AQ$4883,22,0)</f>
        <v>Ապրիլ 2026</v>
      </c>
      <c r="I48" s="5" t="str">
        <f>+VLOOKUP($A48,'[1]План 2026 с разбивкой'!$A$9:$AQ$4883,25,0)</f>
        <v>Մայիս 2026</v>
      </c>
      <c r="J48" s="6" t="str">
        <f>+VLOOKUP($A48,'[1]План 2026 с разбивкой'!$A$9:$AQ$4883,28,0)</f>
        <v>Դեկտեմբեր 2026</v>
      </c>
      <c r="K48" s="6" t="str">
        <f>+VLOOKUP($A48,'[1]План 2026 с разбивкой'!$A$9:$AQ$4883,40,0)</f>
        <v>կ. 12.8</v>
      </c>
      <c r="L48" s="6">
        <v>420000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8"/>
      <c r="AA48" s="19"/>
      <c r="AB48" s="8"/>
      <c r="AC48" s="8"/>
      <c r="AD48" s="8"/>
      <c r="AE48" s="8"/>
      <c r="AF48" s="8"/>
      <c r="AG48" s="19"/>
      <c r="AH48" s="8"/>
      <c r="AI48" s="8"/>
      <c r="AJ48" s="8"/>
    </row>
    <row r="49" spans="1:36" s="20" customFormat="1" ht="130.5" customHeight="1" x14ac:dyDescent="0.3">
      <c r="A49" s="5">
        <v>39</v>
      </c>
      <c r="B49" s="5">
        <f>+VLOOKUP(A49,'[1]План 2026 с разбивкой'!$A$9:$AQ$4883,2,0)</f>
        <v>1</v>
      </c>
      <c r="C49" s="5" t="str">
        <f>+VLOOKUP($A49,'[1]План 2026 с разбивкой'!$A$9:$AQ$4883,4,0)</f>
        <v>Շահագործման և օպերացիոն գործունեության ծառայություններ (տրանսֆորմատորների նորոգում և տեղափոխում, յուղի քիմիական վերամշակում, օդորակիչների վերանորոգում և սպասարկում, կրակմարիչների վերալիցքավորում, աշխատակիցների բուժ. զննում, տրանսպորտային միջոցների տեխնիկական սպասարկման ծառայություններ և այլն)</v>
      </c>
      <c r="D49" s="5" t="str">
        <f>+VLOOKUP($A49,'[1]План 2026 с разбивкой'!$A$9:$AQ$4883,6,0)</f>
        <v>համաձայն տեխնիկական առաջադրանքի</v>
      </c>
      <c r="E49" s="5" t="str">
        <f>+VLOOKUP($A49,'[1]План 2026 с разбивкой'!$A$9:$AQ$4883,8,0)</f>
        <v>պայմանական միավոր</v>
      </c>
      <c r="F49" s="7">
        <f>+VLOOKUP($A49,'[1]План 2026 с разбивкой'!$A$9:$AQ$4883,12,0)</f>
        <v>54</v>
      </c>
      <c r="G49" s="5" t="str">
        <f>+VLOOKUP($A49,'[1]План 2026 с разбивкой'!$A$9:$AQ$4883,16,0)</f>
        <v>ԳԸՇ</v>
      </c>
      <c r="H49" s="5" t="str">
        <f>+VLOOKUP($A49,'[1]План 2026 с разбивкой'!$A$9:$AQ$4883,22,0)</f>
        <v>Ապրիլ 2026</v>
      </c>
      <c r="I49" s="5" t="str">
        <f>+VLOOKUP($A49,'[1]План 2026 с разбивкой'!$A$9:$AQ$4883,25,0)</f>
        <v>Մայիս 2026</v>
      </c>
      <c r="J49" s="6" t="str">
        <f>+VLOOKUP($A49,'[1]План 2026 с разбивкой'!$A$9:$AQ$4883,28,0)</f>
        <v>Հուլիս 2026</v>
      </c>
      <c r="K49" s="6" t="str">
        <f>+VLOOKUP($A49,'[1]План 2026 с разбивкой'!$A$9:$AQ$4883,40,0)</f>
        <v>կ. 12.8</v>
      </c>
      <c r="L49" s="6">
        <v>2864619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8"/>
      <c r="AA49" s="19"/>
      <c r="AB49" s="8"/>
      <c r="AC49" s="8"/>
      <c r="AD49" s="8"/>
      <c r="AE49" s="8"/>
      <c r="AF49" s="8"/>
      <c r="AG49" s="19"/>
      <c r="AH49" s="8"/>
      <c r="AI49" s="8"/>
      <c r="AJ49" s="8"/>
    </row>
    <row r="50" spans="1:36" s="20" customFormat="1" ht="39" customHeight="1" x14ac:dyDescent="0.3">
      <c r="A50" s="5">
        <v>40</v>
      </c>
      <c r="B50" s="5">
        <f>+VLOOKUP(A50,'[1]План 2026 с разбивкой'!$A$9:$AQ$4883,2,0)</f>
        <v>1</v>
      </c>
      <c r="C50" s="5" t="str">
        <f>+VLOOKUP($A50,'[1]План 2026 с разбивкой'!$A$9:$AQ$4883,4,0)</f>
        <v>ՀԷՑ ՓԲԸ տարածքում մաքրման ծառայություններ</v>
      </c>
      <c r="D50" s="5" t="str">
        <f>+VLOOKUP($A50,'[1]План 2026 с разбивкой'!$A$9:$AQ$4883,6,0)</f>
        <v>համաձայն տեխնիկական առաջադրանքի</v>
      </c>
      <c r="E50" s="5" t="str">
        <f>+VLOOKUP($A50,'[1]План 2026 с разбивкой'!$A$9:$AQ$4883,8,0)</f>
        <v>պայմանական միավոր</v>
      </c>
      <c r="F50" s="5">
        <f>+VLOOKUP($A50,'[1]План 2026 с разбивкой'!$A$9:$AQ$4883,12,0)</f>
        <v>1</v>
      </c>
      <c r="G50" s="5" t="str">
        <f>+VLOOKUP($A50,'[1]План 2026 с разбивкой'!$A$9:$AQ$4883,16,0)</f>
        <v>ԱԲՀ</v>
      </c>
      <c r="H50" s="5" t="str">
        <f>+VLOOKUP($A50,'[1]План 2026 с разбивкой'!$A$9:$AQ$4883,22,0)</f>
        <v>Ապրիլ 2026</v>
      </c>
      <c r="I50" s="5" t="str">
        <f>+VLOOKUP($A50,'[1]План 2026 с разбивкой'!$A$9:$AQ$4883,25,0)</f>
        <v>Մայիս 2026</v>
      </c>
      <c r="J50" s="6" t="str">
        <f>+VLOOKUP($A50,'[1]План 2026 с разбивкой'!$A$9:$AQ$4883,28,0)</f>
        <v>Հուլիս 2026</v>
      </c>
      <c r="K50" s="6" t="str">
        <f>+VLOOKUP($A50,'[1]План 2026 с разбивкой'!$A$9:$AQ$4883,40,0)</f>
        <v>կ.44</v>
      </c>
      <c r="L50" s="6">
        <v>147780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8"/>
      <c r="AA50" s="19"/>
      <c r="AB50" s="8"/>
      <c r="AC50" s="8"/>
      <c r="AD50" s="8"/>
      <c r="AE50" s="8"/>
      <c r="AF50" s="8"/>
      <c r="AG50" s="19"/>
      <c r="AH50" s="8"/>
      <c r="AI50" s="8"/>
      <c r="AJ50" s="8"/>
    </row>
    <row r="51" spans="1:36" s="20" customFormat="1" ht="39" customHeight="1" x14ac:dyDescent="0.3">
      <c r="A51" s="5">
        <v>41</v>
      </c>
      <c r="B51" s="5">
        <f>+VLOOKUP(A51,'[1]План 2026 с разбивкой'!$A$9:$AQ$4883,2,0)</f>
        <v>1</v>
      </c>
      <c r="C51" s="5" t="str">
        <f>+VLOOKUP($A51,'[1]План 2026 с разбивкой'!$A$9:$AQ$4883,4,0)</f>
        <v>Սերվերներ և Համակարգչային տեխնիկա</v>
      </c>
      <c r="D51" s="5" t="str">
        <f>+VLOOKUP($A51,'[1]План 2026 с разбивкой'!$A$9:$AQ$4883,6,0)</f>
        <v>համաձայն տեխնիկական առաջադրանքի</v>
      </c>
      <c r="E51" s="5" t="str">
        <f>+VLOOKUP($A51,'[1]План 2026 с разбивкой'!$A$9:$AQ$4883,8,0)</f>
        <v>պայմանական միավոր</v>
      </c>
      <c r="F51" s="7">
        <f>+VLOOKUP($A51,'[1]План 2026 с разбивкой'!$A$9:$AQ$4883,12,0)</f>
        <v>3</v>
      </c>
      <c r="G51" s="5" t="str">
        <f>+VLOOKUP($A51,'[1]План 2026 с разбивкой'!$A$9:$AQ$4883,16,0)</f>
        <v>ԱԲՀ</v>
      </c>
      <c r="H51" s="5" t="str">
        <f>+VLOOKUP($A51,'[1]План 2026 с разбивкой'!$A$9:$AQ$4883,22,0)</f>
        <v>Ապրիլ 2026</v>
      </c>
      <c r="I51" s="5" t="str">
        <f>+VLOOKUP($A51,'[1]План 2026 с разбивкой'!$A$9:$AQ$4883,25,0)</f>
        <v>Մայիս 2026</v>
      </c>
      <c r="J51" s="6" t="str">
        <f>+VLOOKUP($A51,'[1]План 2026 с разбивкой'!$A$9:$AQ$4883,28,0)</f>
        <v>Հուլիս 2026</v>
      </c>
      <c r="K51" s="6" t="str">
        <f>+VLOOKUP($A51,'[1]План 2026 с разбивкой'!$A$9:$AQ$4883,40,0)</f>
        <v>կ. 40</v>
      </c>
      <c r="L51" s="6">
        <v>180000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8"/>
      <c r="AA51" s="19"/>
      <c r="AB51" s="8"/>
      <c r="AC51" s="8"/>
      <c r="AD51" s="8"/>
      <c r="AE51" s="8"/>
      <c r="AF51" s="8"/>
      <c r="AG51" s="19"/>
      <c r="AH51" s="8"/>
      <c r="AI51" s="8"/>
      <c r="AJ51" s="8"/>
    </row>
    <row r="52" spans="1:36" s="20" customFormat="1" ht="71.25" customHeight="1" x14ac:dyDescent="0.3">
      <c r="A52" s="5">
        <v>42</v>
      </c>
      <c r="B52" s="5">
        <f>+VLOOKUP(A52,'[1]План 2026 с разбивкой'!$A$9:$AQ$4883,2,0)</f>
        <v>1</v>
      </c>
      <c r="C52" s="5" t="str">
        <f>+VLOOKUP($A52,'[1]План 2026 с разбивкой'!$A$9:$AQ$4883,4,0)</f>
        <v>Հրդեհաշիջման առաջնային միջոցների (կրակմարիչների) տեխ.սպասարկում (վերալիցքավորում, փորձարկում և վերանորոգում)   </v>
      </c>
      <c r="D52" s="5" t="str">
        <f>+VLOOKUP($A52,'[1]План 2026 с разбивкой'!$A$9:$AQ$4883,6,0)</f>
        <v>համաձայն տեխնիկական առաջադրանքի</v>
      </c>
      <c r="E52" s="5" t="str">
        <f>+VLOOKUP($A52,'[1]План 2026 с разбивкой'!$A$9:$AQ$4883,8,0)</f>
        <v>պայմանական միավոր</v>
      </c>
      <c r="F52" s="5">
        <f>+VLOOKUP($A52,'[1]План 2026 с разбивкой'!$A$9:$AQ$4883,12,0)</f>
        <v>1</v>
      </c>
      <c r="G52" s="5" t="str">
        <f>+VLOOKUP($A52,'[1]План 2026 с разбивкой'!$A$9:$AQ$4883,16,0)</f>
        <v>ՄԱ</v>
      </c>
      <c r="H52" s="5" t="str">
        <f>+VLOOKUP($A52,'[1]План 2026 с разбивкой'!$A$9:$AQ$4883,22,0)</f>
        <v>Մայիս 2026</v>
      </c>
      <c r="I52" s="5" t="str">
        <f>+VLOOKUP($A52,'[1]План 2026 с разбивкой'!$A$9:$AQ$4883,25,0)</f>
        <v>Հուլիս 2026</v>
      </c>
      <c r="J52" s="6" t="str">
        <f>+VLOOKUP($A52,'[1]План 2026 с разбивкой'!$A$9:$AQ$4883,28,0)</f>
        <v>Նոյեմբեր 2026</v>
      </c>
      <c r="K52" s="6" t="str">
        <f>+VLOOKUP($A52,'[1]План 2026 с разбивкой'!$A$9:$AQ$4883,40,0)</f>
        <v>կ.44</v>
      </c>
      <c r="L52" s="6">
        <v>5073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8"/>
      <c r="AA52" s="19"/>
      <c r="AB52" s="8"/>
      <c r="AC52" s="8"/>
      <c r="AD52" s="8"/>
      <c r="AE52" s="8"/>
      <c r="AF52" s="8"/>
      <c r="AG52" s="19"/>
      <c r="AH52" s="8"/>
      <c r="AI52" s="8"/>
      <c r="AJ52" s="8"/>
    </row>
    <row r="53" spans="1:36" s="20" customFormat="1" ht="39" customHeight="1" x14ac:dyDescent="0.3">
      <c r="A53" s="5">
        <v>43</v>
      </c>
      <c r="B53" s="5">
        <f>+VLOOKUP(A53,'[1]План 2026 с разбивкой'!$A$9:$AQ$4883,2,0)</f>
        <v>1</v>
      </c>
      <c r="C53" s="5" t="str">
        <f>+VLOOKUP($A53,'[1]План 2026 с разбивкой'!$A$9:$AQ$4883,4,0)</f>
        <v>ՀԷՑ ՓԲԸ մասնաճյուղերի և ք.Երևանի ՏԵ, ԲԵ տանիքների վերանորոգում</v>
      </c>
      <c r="D53" s="5" t="str">
        <f>+VLOOKUP($A53,'[1]План 2026 с разбивкой'!$A$9:$AQ$4883,6,0)</f>
        <v>համաձայն տեխնիկական առաջադրանքի</v>
      </c>
      <c r="E53" s="5" t="str">
        <f>+VLOOKUP($A53,'[1]План 2026 с разбивкой'!$A$9:$AQ$4883,8,0)</f>
        <v>պայմանական միավոր</v>
      </c>
      <c r="F53" s="5">
        <f>+VLOOKUP($A53,'[1]План 2026 с разбивкой'!$A$9:$AQ$4883,12,0)</f>
        <v>1</v>
      </c>
      <c r="G53" s="5" t="str">
        <f>+VLOOKUP($A53,'[1]План 2026 с разбивкой'!$A$9:$AQ$4883,16,0)</f>
        <v>ԱԲՀ</v>
      </c>
      <c r="H53" s="5" t="str">
        <f>+VLOOKUP($A53,'[1]План 2026 с разбивкой'!$A$9:$AQ$4883,22,0)</f>
        <v>Մայիս 2026</v>
      </c>
      <c r="I53" s="5" t="str">
        <f>+VLOOKUP($A53,'[1]План 2026 с разбивкой'!$A$9:$AQ$4883,25,0)</f>
        <v>Հուլիս 2026</v>
      </c>
      <c r="J53" s="6" t="str">
        <f>+VLOOKUP($A53,'[1]План 2026 с разбивкой'!$A$9:$AQ$4883,28,0)</f>
        <v>Նոյեմբեր 2026</v>
      </c>
      <c r="K53" s="6" t="str">
        <f>+VLOOKUP($A53,'[1]План 2026 с разбивкой'!$A$9:$AQ$4883,40,0)</f>
        <v>կ. 40</v>
      </c>
      <c r="L53" s="6">
        <v>25158.14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8"/>
      <c r="AA53" s="19"/>
      <c r="AB53" s="8"/>
      <c r="AC53" s="8"/>
      <c r="AD53" s="8"/>
      <c r="AE53" s="8"/>
      <c r="AF53" s="8"/>
      <c r="AG53" s="19"/>
      <c r="AH53" s="8"/>
      <c r="AI53" s="8"/>
      <c r="AJ53" s="8"/>
    </row>
    <row r="54" spans="1:36" s="20" customFormat="1" ht="39" customHeight="1" x14ac:dyDescent="0.3">
      <c r="A54" s="5">
        <v>44</v>
      </c>
      <c r="B54" s="5">
        <f>+VLOOKUP(A54,'[1]План 2026 с разбивкой'!$A$9:$AQ$4883,2,0)</f>
        <v>1</v>
      </c>
      <c r="C54" s="5" t="str">
        <f>+VLOOKUP($A54,'[1]План 2026 с разбивкой'!$A$9:$AQ$4883,4,0)</f>
        <v>ՀՀ մարզերի և ք.Երևանի  բազմաբնակարանային շենքերի մուտքերի էլ.ցանցերի վերակառուցում</v>
      </c>
      <c r="D54" s="5" t="str">
        <f>+VLOOKUP($A54,'[1]План 2026 с разбивкой'!$A$9:$AQ$4883,6,0)</f>
        <v>համաձայն տեխնիկական առաջադրանքի</v>
      </c>
      <c r="E54" s="5" t="str">
        <f>+VLOOKUP($A54,'[1]План 2026 с разбивкой'!$A$9:$AQ$4883,8,0)</f>
        <v>պայմանական միավոր</v>
      </c>
      <c r="F54" s="5">
        <f>+VLOOKUP($A54,'[1]План 2026 с разбивкой'!$A$9:$AQ$4883,12,0)</f>
        <v>1</v>
      </c>
      <c r="G54" s="5" t="str">
        <f>+VLOOKUP($A54,'[1]План 2026 с разбивкой'!$A$9:$AQ$4883,16,0)</f>
        <v>ԱԲՀ</v>
      </c>
      <c r="H54" s="5" t="str">
        <f>+VLOOKUP($A54,'[1]План 2026 с разбивкой'!$A$9:$AQ$4883,22,0)</f>
        <v>Մարտ 2026</v>
      </c>
      <c r="I54" s="5" t="str">
        <f>+VLOOKUP($A54,'[1]План 2026 с разбивкой'!$A$9:$AQ$4883,25,0)</f>
        <v>Մարտ 2026</v>
      </c>
      <c r="J54" s="6" t="str">
        <f>+VLOOKUP($A54,'[1]План 2026 с разбивкой'!$A$9:$AQ$4883,28,0)</f>
        <v>Մարտ 2026</v>
      </c>
      <c r="K54" s="6" t="str">
        <f>+VLOOKUP($A54,'[1]План 2026 с разбивкой'!$A$9:$AQ$4883,40,0)</f>
        <v>կ. 40</v>
      </c>
      <c r="L54" s="6">
        <v>50289.419000000002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8"/>
      <c r="AA54" s="19"/>
      <c r="AB54" s="8"/>
      <c r="AC54" s="8"/>
      <c r="AD54" s="8"/>
      <c r="AE54" s="8"/>
      <c r="AF54" s="8"/>
      <c r="AG54" s="19"/>
      <c r="AH54" s="8"/>
      <c r="AI54" s="8"/>
      <c r="AJ54" s="8"/>
    </row>
    <row r="55" spans="1:36" s="20" customFormat="1" ht="39" customHeight="1" x14ac:dyDescent="0.3">
      <c r="A55" s="5">
        <v>45</v>
      </c>
      <c r="B55" s="5">
        <f>+VLOOKUP(A55,'[1]План 2026 с разбивкой'!$A$9:$AQ$4883,2,0)</f>
        <v>1</v>
      </c>
      <c r="C55" s="5" t="str">
        <f>+VLOOKUP($A55,'[1]План 2026 с разбивкой'!$A$9:$AQ$4883,4,0)</f>
        <v xml:space="preserve">Ադմինիստրատիվ շենքերի և շինությունների նորոգում </v>
      </c>
      <c r="D55" s="5" t="str">
        <f>+VLOOKUP($A55,'[1]План 2026 с разбивкой'!$A$9:$AQ$4883,6,0)</f>
        <v>համաձայն տեխնիկական առաջադրանքի</v>
      </c>
      <c r="E55" s="5" t="str">
        <f>+VLOOKUP($A55,'[1]План 2026 с разбивкой'!$A$9:$AQ$4883,8,0)</f>
        <v>պայմանական միավոր</v>
      </c>
      <c r="F55" s="5">
        <f>+VLOOKUP($A55,'[1]План 2026 с разбивкой'!$A$9:$AQ$4883,12,0)</f>
        <v>1</v>
      </c>
      <c r="G55" s="5" t="str">
        <f>+VLOOKUP($A55,'[1]План 2026 с разбивкой'!$A$9:$AQ$4883,16,0)</f>
        <v>ԳԸՇ</v>
      </c>
      <c r="H55" s="5" t="str">
        <f>+VLOOKUP($A55,'[1]План 2026 с разбивкой'!$A$9:$AQ$4883,22,0)</f>
        <v>Ապրիլ 2026</v>
      </c>
      <c r="I55" s="5" t="str">
        <f>+VLOOKUP($A55,'[1]План 2026 с разбивкой'!$A$9:$AQ$4883,25,0)</f>
        <v>Մայիս 2026</v>
      </c>
      <c r="J55" s="6" t="str">
        <f>+VLOOKUP($A55,'[1]План 2026 с разбивкой'!$A$9:$AQ$4883,28,0)</f>
        <v>Հուլիս 2026</v>
      </c>
      <c r="K55" s="6" t="str">
        <f>+VLOOKUP($A55,'[1]План 2026 с разбивкой'!$A$9:$AQ$4883,40,0)</f>
        <v>կ. 12.8</v>
      </c>
      <c r="L55" s="6">
        <v>150000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8"/>
      <c r="AA55" s="19"/>
      <c r="AB55" s="8"/>
      <c r="AC55" s="8"/>
      <c r="AD55" s="8"/>
      <c r="AE55" s="8"/>
      <c r="AF55" s="8"/>
      <c r="AG55" s="19"/>
      <c r="AH55" s="8"/>
      <c r="AI55" s="8"/>
      <c r="AJ55" s="8"/>
    </row>
    <row r="56" spans="1:36" s="20" customFormat="1" ht="39" customHeight="1" x14ac:dyDescent="0.3">
      <c r="A56" s="5">
        <v>46</v>
      </c>
      <c r="B56" s="5">
        <f>+VLOOKUP(A56,'[1]План 2026 с разбивкой'!$A$9:$AQ$4883,2,0)</f>
        <v>1</v>
      </c>
      <c r="C56" s="5" t="str">
        <f>+VLOOKUP($A56,'[1]План 2026 с разбивкой'!$A$9:$AQ$4883,4,0)</f>
        <v>Այլ ծախսեր                                                                              (Մալուխային գծերի ընթացիկ նորոգում և սպասարկում)</v>
      </c>
      <c r="D56" s="5" t="str">
        <f>+VLOOKUP($A56,'[1]План 2026 с разбивкой'!$A$9:$AQ$4883,6,0)</f>
        <v>համաձայն տեխնիկական առաջադրանքի</v>
      </c>
      <c r="E56" s="5" t="str">
        <f>+VLOOKUP($A56,'[1]План 2026 с разбивкой'!$A$9:$AQ$4883,8,0)</f>
        <v>պայմանական միավոր</v>
      </c>
      <c r="F56" s="5">
        <f>+VLOOKUP($A56,'[1]План 2026 с разбивкой'!$A$9:$AQ$4883,12,0)</f>
        <v>1</v>
      </c>
      <c r="G56" s="5" t="str">
        <f>+VLOOKUP($A56,'[1]План 2026 с разбивкой'!$A$9:$AQ$4883,16,0)</f>
        <v>ՄԱ</v>
      </c>
      <c r="H56" s="5" t="str">
        <f>+VLOOKUP($A56,'[1]План 2026 с разбивкой'!$A$9:$AQ$4883,22,0)</f>
        <v>Ապրիլ 2026</v>
      </c>
      <c r="I56" s="5" t="str">
        <f>+VLOOKUP($A56,'[1]План 2026 с разбивкой'!$A$9:$AQ$4883,25,0)</f>
        <v>Մայիս 2026</v>
      </c>
      <c r="J56" s="6" t="str">
        <f>+VLOOKUP($A56,'[1]План 2026 с разбивкой'!$A$9:$AQ$4883,28,0)</f>
        <v>Հուլիս 2026</v>
      </c>
      <c r="K56" s="6" t="str">
        <f>+VLOOKUP($A56,'[1]План 2026 с разбивкой'!$A$9:$AQ$4883,40,0)</f>
        <v>կ.44</v>
      </c>
      <c r="L56" s="6">
        <v>100000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8"/>
      <c r="AA56" s="19"/>
      <c r="AB56" s="8"/>
      <c r="AC56" s="8"/>
      <c r="AD56" s="8"/>
      <c r="AE56" s="8"/>
      <c r="AF56" s="8"/>
      <c r="AG56" s="19"/>
      <c r="AH56" s="8"/>
      <c r="AI56" s="8"/>
      <c r="AJ56" s="8"/>
    </row>
    <row r="57" spans="1:36" s="20" customFormat="1" ht="70.5" customHeight="1" x14ac:dyDescent="0.3">
      <c r="A57" s="5">
        <v>47</v>
      </c>
      <c r="B57" s="5">
        <f>+VLOOKUP(A57,'[1]План 2026 с разбивкой'!$A$9:$AQ$4883,2,0)</f>
        <v>1</v>
      </c>
      <c r="C57" s="5" t="str">
        <f>+VLOOKUP($A57,'[1]План 2026 с разбивкой'!$A$9:$AQ$4883,4,0)</f>
        <v>“ՀԷՑ” ՓԲԸ-ին պատկանող ենթակայանների տանիքների վերանորոգման, 0.4, 6(10)կՎ մալուխագծերի փոխարինման, , 0.4, 6(10)կՎ օդային գծերի փոխարինման աշխատանքների կատարում</v>
      </c>
      <c r="D57" s="5" t="str">
        <f>+VLOOKUP($A57,'[1]План 2026 с разбивкой'!$A$9:$AQ$4883,6,0)</f>
        <v>համաձայն տեխնիկական առաջադրանքի</v>
      </c>
      <c r="E57" s="5" t="str">
        <f>+VLOOKUP($A57,'[1]План 2026 с разбивкой'!$A$9:$AQ$4883,8,0)</f>
        <v>պայմանական միավոր</v>
      </c>
      <c r="F57" s="5">
        <f>+VLOOKUP($A57,'[1]План 2026 с разбивкой'!$A$9:$AQ$4883,12,0)</f>
        <v>1</v>
      </c>
      <c r="G57" s="5" t="str">
        <f>+VLOOKUP($A57,'[1]План 2026 с разбивкой'!$A$9:$AQ$4883,16,0)</f>
        <v>ԱԲՀ</v>
      </c>
      <c r="H57" s="5" t="str">
        <f>+VLOOKUP($A57,'[1]План 2026 с разбивкой'!$A$9:$AQ$4883,22,0)</f>
        <v>Մարտ 2026</v>
      </c>
      <c r="I57" s="5" t="str">
        <f>+VLOOKUP($A57,'[1]План 2026 с разбивкой'!$A$9:$AQ$4883,25,0)</f>
        <v>Ապրիլ 2026</v>
      </c>
      <c r="J57" s="6" t="str">
        <f>+VLOOKUP($A57,'[1]План 2026 с разбивкой'!$A$9:$AQ$4883,28,0)</f>
        <v>Դեկտեմբեր 2026</v>
      </c>
      <c r="K57" s="6" t="str">
        <f>+VLOOKUP($A57,'[1]План 2026 с разбивкой'!$A$9:$AQ$4883,40,0)</f>
        <v>կ.44</v>
      </c>
      <c r="L57" s="6">
        <v>1500000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8"/>
      <c r="AA57" s="19"/>
      <c r="AB57" s="8"/>
      <c r="AC57" s="8"/>
      <c r="AD57" s="8"/>
      <c r="AE57" s="8"/>
      <c r="AF57" s="8"/>
      <c r="AG57" s="19"/>
      <c r="AH57" s="8"/>
      <c r="AI57" s="8"/>
      <c r="AJ57" s="8"/>
    </row>
    <row r="58" spans="1:36" s="20" customFormat="1" ht="39" customHeight="1" x14ac:dyDescent="0.3">
      <c r="A58" s="5">
        <v>48</v>
      </c>
      <c r="B58" s="5">
        <f>+VLOOKUP(A58,'[1]План 2026 с разбивкой'!$A$9:$AQ$4883,2,0)</f>
        <v>1</v>
      </c>
      <c r="C58" s="5" t="str">
        <f>+VLOOKUP($A58,'[1]План 2026 с разбивкой'!$A$9:$AQ$4883,4,0)</f>
        <v>Մալուխային գծերի վնասման/անսարքության հայտնաբերման շարժական համակարգ</v>
      </c>
      <c r="D58" s="5" t="str">
        <f>+VLOOKUP($A58,'[1]План 2026 с разбивкой'!$A$9:$AQ$4883,6,0)</f>
        <v>համաձայն տեխնիկական առաջադրանքի</v>
      </c>
      <c r="E58" s="5" t="str">
        <f>+VLOOKUP($A58,'[1]План 2026 с разбивкой'!$A$9:$AQ$4883,8,0)</f>
        <v>պայմանական միավոր</v>
      </c>
      <c r="F58" s="5">
        <f>+VLOOKUP($A58,'[1]План 2026 с разбивкой'!$A$9:$AQ$4883,12,0)</f>
        <v>7</v>
      </c>
      <c r="G58" s="5" t="str">
        <f>+VLOOKUP($A58,'[1]План 2026 с разбивкой'!$A$9:$AQ$4883,16,0)</f>
        <v>ԱԲՀ</v>
      </c>
      <c r="H58" s="5" t="str">
        <f>+VLOOKUP($A58,'[1]План 2026 с разбивкой'!$A$9:$AQ$4883,22,0)</f>
        <v>Մայիս 2026</v>
      </c>
      <c r="I58" s="5" t="str">
        <f>+VLOOKUP($A58,'[1]План 2026 с разбивкой'!$A$9:$AQ$4883,25,0)</f>
        <v>Հուլիս 2026</v>
      </c>
      <c r="J58" s="6" t="str">
        <f>+VLOOKUP($A58,'[1]План 2026 с разбивкой'!$A$9:$AQ$4883,28,0)</f>
        <v>Նոյեմբեր 2026</v>
      </c>
      <c r="K58" s="6" t="str">
        <f>+VLOOKUP($A58,'[1]План 2026 с разбивкой'!$A$9:$AQ$4883,40,0)</f>
        <v>կ.44</v>
      </c>
      <c r="L58" s="6">
        <v>185000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8"/>
      <c r="AA58" s="19"/>
      <c r="AB58" s="8"/>
      <c r="AC58" s="8"/>
      <c r="AD58" s="8"/>
      <c r="AE58" s="8"/>
      <c r="AF58" s="8"/>
      <c r="AG58" s="19"/>
      <c r="AH58" s="8"/>
      <c r="AI58" s="8"/>
      <c r="AJ58" s="8"/>
    </row>
    <row r="59" spans="1:36" s="20" customFormat="1" ht="39" customHeight="1" x14ac:dyDescent="0.3">
      <c r="A59" s="5">
        <v>49</v>
      </c>
      <c r="B59" s="5">
        <f>+VLOOKUP(A59,'[1]План 2026 с разбивкой'!$A$9:$AQ$4883,2,0)</f>
        <v>1</v>
      </c>
      <c r="C59" s="5" t="str">
        <f>+VLOOKUP($A59,'[1]План 2026 с разбивкой'!$A$9:$AQ$4883,4,0)</f>
        <v xml:space="preserve">Կորպորատիվ առողջության համապարփակ ապահովագրություն </v>
      </c>
      <c r="D59" s="5" t="str">
        <f>+VLOOKUP($A59,'[1]План 2026 с разбивкой'!$A$9:$AQ$4883,6,0)</f>
        <v>համաձայն տեխնիկական առաջադրանքի</v>
      </c>
      <c r="E59" s="5" t="str">
        <f>+VLOOKUP($A59,'[1]План 2026 с разбивкой'!$A$9:$AQ$4883,8,0)</f>
        <v>պայմանական միավոր</v>
      </c>
      <c r="F59" s="5">
        <f>+VLOOKUP($A59,'[1]План 2026 с разбивкой'!$A$9:$AQ$4883,12,0)</f>
        <v>1</v>
      </c>
      <c r="G59" s="5" t="str">
        <f>+VLOOKUP($A59,'[1]План 2026 с разбивкой'!$A$9:$AQ$4883,16,0)</f>
        <v>ԱԲՀ</v>
      </c>
      <c r="H59" s="5" t="str">
        <f>+VLOOKUP($A59,'[1]План 2026 с разбивкой'!$A$9:$AQ$4883,22,0)</f>
        <v>Ապրիլ 2026</v>
      </c>
      <c r="I59" s="5" t="str">
        <f>+VLOOKUP($A59,'[1]План 2026 с разбивкой'!$A$9:$AQ$4883,25,0)</f>
        <v>Մայիս 2026</v>
      </c>
      <c r="J59" s="6" t="str">
        <f>+VLOOKUP($A59,'[1]План 2026 с разбивкой'!$A$9:$AQ$4883,28,0)</f>
        <v>Դեկտեմբեր 2026</v>
      </c>
      <c r="K59" s="6" t="str">
        <f>+VLOOKUP($A59,'[1]План 2026 с разбивкой'!$A$9:$AQ$4883,40,0)</f>
        <v>կ.44</v>
      </c>
      <c r="L59" s="6">
        <v>310000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8"/>
      <c r="AA59" s="19"/>
      <c r="AB59" s="8"/>
      <c r="AC59" s="8"/>
      <c r="AD59" s="8"/>
      <c r="AE59" s="8"/>
      <c r="AF59" s="8"/>
      <c r="AG59" s="19"/>
      <c r="AH59" s="8"/>
      <c r="AI59" s="8"/>
      <c r="AJ59" s="8"/>
    </row>
    <row r="60" spans="1:36" s="20" customFormat="1" ht="39" customHeight="1" x14ac:dyDescent="0.3">
      <c r="A60" s="5">
        <v>50</v>
      </c>
      <c r="B60" s="5">
        <f>+VLOOKUP(A60,'[1]План 2026 с разбивкой'!$A$9:$AQ$4883,2,0)</f>
        <v>1</v>
      </c>
      <c r="C60" s="5" t="str">
        <f>+VLOOKUP($A60,'[1]План 2026 с разбивкой'!$A$9:$AQ$4883,4,0)</f>
        <v>Լարման չափման վերահսկման սարք Պին 0,4</v>
      </c>
      <c r="D60" s="5" t="str">
        <f>+VLOOKUP($A60,'[1]План 2026 с разбивкой'!$A$9:$AQ$4883,6,0)</f>
        <v>համաձայն տեխնիկական առաջադրանքի</v>
      </c>
      <c r="E60" s="5" t="str">
        <f>+VLOOKUP($A60,'[1]План 2026 с разбивкой'!$A$9:$AQ$4883,8,0)</f>
        <v>հատ</v>
      </c>
      <c r="F60" s="7">
        <f>+VLOOKUP($A60,'[1]План 2026 с разбивкой'!$A$9:$AQ$4883,12,0)</f>
        <v>10</v>
      </c>
      <c r="G60" s="5" t="str">
        <f>+VLOOKUP($A60,'[1]План 2026 с разбивкой'!$A$9:$AQ$4883,16,0)</f>
        <v>ԱԲՀ</v>
      </c>
      <c r="H60" s="5" t="str">
        <f>+VLOOKUP($A60,'[1]План 2026 с разбивкой'!$A$9:$AQ$4883,22,0)</f>
        <v>Մայիս 2026</v>
      </c>
      <c r="I60" s="5" t="str">
        <f>+VLOOKUP($A60,'[1]План 2026 с разбивкой'!$A$9:$AQ$4883,25,0)</f>
        <v>Հուլիս 2026</v>
      </c>
      <c r="J60" s="6" t="str">
        <f>+VLOOKUP($A60,'[1]План 2026 с разбивкой'!$A$9:$AQ$4883,28,0)</f>
        <v>Նոյեմբեր 2026</v>
      </c>
      <c r="K60" s="6" t="str">
        <f>+VLOOKUP($A60,'[1]План 2026 с разбивкой'!$A$9:$AQ$4883,40,0)</f>
        <v>կ.44</v>
      </c>
      <c r="L60" s="6">
        <v>9600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8"/>
      <c r="AA60" s="19"/>
      <c r="AB60" s="8"/>
      <c r="AC60" s="8"/>
      <c r="AD60" s="8"/>
      <c r="AE60" s="8"/>
      <c r="AF60" s="8"/>
      <c r="AG60" s="19"/>
      <c r="AH60" s="8"/>
      <c r="AI60" s="8"/>
      <c r="AJ60" s="8"/>
    </row>
    <row r="61" spans="1:36" s="20" customFormat="1" ht="39" customHeight="1" x14ac:dyDescent="0.3">
      <c r="A61" s="5">
        <v>51</v>
      </c>
      <c r="B61" s="5">
        <f>+VLOOKUP(A61,'[1]План 2026 с разбивкой'!$A$9:$AQ$4883,2,0)</f>
        <v>1</v>
      </c>
      <c r="C61" s="5" t="str">
        <f>+VLOOKUP($A61,'[1]План 2026 с разбивкой'!$A$9:$AQ$4883,4,0)</f>
        <v xml:space="preserve"> ք. Երևան, Գ․ Հովսեփյան 18 հասցեում  60.3-72 քմ մակերեսով  հողատարածքի ձեռքբերում</v>
      </c>
      <c r="D61" s="5" t="str">
        <f>+VLOOKUP($A61,'[1]План 2026 с разбивкой'!$A$9:$AQ$4883,6,0)</f>
        <v>համաձայն տեխնիկական առաջադրանքի</v>
      </c>
      <c r="E61" s="5" t="str">
        <f>+VLOOKUP($A61,'[1]План 2026 с разбивкой'!$A$9:$AQ$4883,8,0)</f>
        <v>պայմանական միավոր</v>
      </c>
      <c r="F61" s="5">
        <f>+VLOOKUP($A61,'[1]План 2026 с разбивкой'!$A$9:$AQ$4883,12,0)</f>
        <v>72</v>
      </c>
      <c r="G61" s="5" t="str">
        <f>+VLOOKUP($A61,'[1]План 2026 с разбивкой'!$A$9:$AQ$4883,16,0)</f>
        <v>ԱԲՀ</v>
      </c>
      <c r="H61" s="5" t="str">
        <f>+VLOOKUP($A61,'[1]План 2026 с разбивкой'!$A$9:$AQ$4883,22,0)</f>
        <v>Մայիս 2026</v>
      </c>
      <c r="I61" s="5" t="str">
        <f>+VLOOKUP($A61,'[1]План 2026 с разбивкой'!$A$9:$AQ$4883,25,0)</f>
        <v>Հուլիս 2026</v>
      </c>
      <c r="J61" s="6" t="str">
        <f>+VLOOKUP($A61,'[1]План 2026 с разбивкой'!$A$9:$AQ$4883,28,0)</f>
        <v>Նոյեմբեր 2026</v>
      </c>
      <c r="K61" s="6" t="str">
        <f>+VLOOKUP($A61,'[1]План 2026 с разбивкой'!$A$9:$AQ$4883,40,0)</f>
        <v>կ.44</v>
      </c>
      <c r="L61" s="6">
        <v>10080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8"/>
      <c r="AA61" s="19"/>
      <c r="AB61" s="8"/>
      <c r="AC61" s="8"/>
      <c r="AD61" s="8"/>
      <c r="AE61" s="8"/>
      <c r="AF61" s="8"/>
      <c r="AG61" s="19"/>
      <c r="AH61" s="8"/>
      <c r="AI61" s="8"/>
      <c r="AJ61" s="8"/>
    </row>
    <row r="62" spans="1:36" s="20" customFormat="1" ht="39" customHeight="1" x14ac:dyDescent="0.3">
      <c r="A62" s="5">
        <v>52</v>
      </c>
      <c r="B62" s="5">
        <f>+VLOOKUP(A62,'[1]План 2026 с разбивкой'!$A$9:$AQ$4883,2,0)</f>
        <v>1</v>
      </c>
      <c r="C62" s="5" t="str">
        <f>+VLOOKUP($A62,'[1]План 2026 с разбивкой'!$A$9:$AQ$4883,4,0)</f>
        <v xml:space="preserve"> ք. Երևան, Մալխասյան 25 հասցեում  65-70 քմ մակերեսով  հողատարածքի ձեռքբերում</v>
      </c>
      <c r="D62" s="5" t="str">
        <f>+VLOOKUP($A62,'[1]План 2026 с разбивкой'!$A$9:$AQ$4883,6,0)</f>
        <v>համաձայն տեխնիկական առաջադրանքի</v>
      </c>
      <c r="E62" s="5" t="str">
        <f>+VLOOKUP($A62,'[1]План 2026 с разбивкой'!$A$9:$AQ$4883,8,0)</f>
        <v>պայմանական միավոր</v>
      </c>
      <c r="F62" s="5">
        <f>+VLOOKUP($A62,'[1]План 2026 с разбивкой'!$A$9:$AQ$4883,12,0)</f>
        <v>70</v>
      </c>
      <c r="G62" s="5" t="str">
        <f>+VLOOKUP($A62,'[1]План 2026 с разбивкой'!$A$9:$AQ$4883,16,0)</f>
        <v>ԱԲՀ</v>
      </c>
      <c r="H62" s="5" t="str">
        <f>+VLOOKUP($A62,'[1]План 2026 с разбивкой'!$A$9:$AQ$4883,22,0)</f>
        <v>Հունվար 2026</v>
      </c>
      <c r="I62" s="5" t="str">
        <f>+VLOOKUP($A62,'[1]План 2026 с разбивкой'!$A$9:$AQ$4883,25,0)</f>
        <v>Ապրիլ 2026</v>
      </c>
      <c r="J62" s="6" t="str">
        <f>+VLOOKUP($A62,'[1]План 2026 с разбивкой'!$A$9:$AQ$4883,28,0)</f>
        <v>Հունիս 2026</v>
      </c>
      <c r="K62" s="6" t="str">
        <f>+VLOOKUP($A62,'[1]План 2026 с разбивкой'!$A$9:$AQ$4883,40,0)</f>
        <v>կ.44</v>
      </c>
      <c r="L62" s="6">
        <v>1260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8"/>
      <c r="AA62" s="19"/>
      <c r="AB62" s="8"/>
      <c r="AC62" s="8"/>
      <c r="AD62" s="8"/>
      <c r="AE62" s="8"/>
      <c r="AF62" s="8"/>
      <c r="AG62" s="19"/>
      <c r="AH62" s="8"/>
      <c r="AI62" s="8"/>
      <c r="AJ62" s="8"/>
    </row>
    <row r="63" spans="1:36" s="20" customFormat="1" ht="39" customHeight="1" x14ac:dyDescent="0.3">
      <c r="A63" s="5">
        <v>53</v>
      </c>
      <c r="B63" s="5">
        <f>+VLOOKUP(A63,'[1]План 2026 с разбивкой'!$A$9:$AQ$4883,2,0)</f>
        <v>0</v>
      </c>
      <c r="C63" s="5" t="str">
        <f>+VLOOKUP($A63,'[1]План 2026 с разбивкой'!$A$9:$AQ$4883,4,0)</f>
        <v>Մեքենա-մեխանիզմների  ձեռքբերում</v>
      </c>
      <c r="D63" s="5" t="str">
        <f>+VLOOKUP($A63,'[1]План 2026 с разбивкой'!$A$9:$AQ$4883,6,0)</f>
        <v>համաձայն տեխնիկական առաջադրանքի</v>
      </c>
      <c r="E63" s="5" t="str">
        <f>+VLOOKUP($A63,'[1]План 2026 с разбивкой'!$A$9:$AQ$4883,8,0)</f>
        <v>պայմանական միավոր</v>
      </c>
      <c r="F63" s="5">
        <f>+VLOOKUP($A63,'[1]План 2026 с разбивкой'!$A$9:$AQ$4883,12,0)</f>
        <v>37</v>
      </c>
      <c r="G63" s="5" t="str">
        <f>+VLOOKUP($A63,'[1]План 2026 с разбивкой'!$A$9:$AQ$4883,16,0)</f>
        <v>ԱԲՀ</v>
      </c>
      <c r="H63" s="5" t="str">
        <f>+VLOOKUP($A63,'[1]План 2026 с разбивкой'!$A$9:$AQ$4883,22,0)</f>
        <v>Մայիս 2026</v>
      </c>
      <c r="I63" s="5" t="str">
        <f>+VLOOKUP($A63,'[1]План 2026 с разбивкой'!$A$9:$AQ$4883,25,0)</f>
        <v>Հուլիս 2026</v>
      </c>
      <c r="J63" s="6" t="str">
        <f>+VLOOKUP($A63,'[1]План 2026 с разбивкой'!$A$9:$AQ$4883,28,0)</f>
        <v>Նոյեմբեր 2026</v>
      </c>
      <c r="K63" s="6" t="str">
        <f>+VLOOKUP($A63,'[1]План 2026 с разбивкой'!$A$9:$AQ$4883,40,0)</f>
        <v>կ.44</v>
      </c>
      <c r="L63" s="6">
        <v>700000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8"/>
      <c r="AA63" s="19"/>
      <c r="AB63" s="8"/>
      <c r="AC63" s="8"/>
      <c r="AD63" s="8"/>
      <c r="AE63" s="8"/>
      <c r="AF63" s="8"/>
      <c r="AG63" s="19"/>
      <c r="AH63" s="8"/>
      <c r="AI63" s="8"/>
      <c r="AJ63" s="8"/>
    </row>
    <row r="64" spans="1:36" s="20" customFormat="1" ht="39" customHeight="1" x14ac:dyDescent="0.3">
      <c r="A64" s="5">
        <v>54</v>
      </c>
      <c r="B64" s="5">
        <f>+VLOOKUP(A64,'[1]План 2026 с разбивкой'!$A$9:$AQ$4883,2,0)</f>
        <v>0</v>
      </c>
      <c r="C64" s="5" t="str">
        <f>+VLOOKUP($A64,'[1]План 2026 с разбивкой'!$A$9:$AQ$4883,4,0)</f>
        <v>Տրանսֆորմատորային յուղ</v>
      </c>
      <c r="D64" s="5" t="str">
        <f>+VLOOKUP($A64,'[1]План 2026 с разбивкой'!$A$9:$AQ$4883,6,0)</f>
        <v>համաձայն տեխնիկական առաջադրանքի</v>
      </c>
      <c r="E64" s="5" t="str">
        <f>+VLOOKUP($A64,'[1]План 2026 с разбивкой'!$A$9:$AQ$4883,8,0)</f>
        <v>կգ</v>
      </c>
      <c r="F64" s="5">
        <f>+VLOOKUP($A64,'[1]План 2026 с разбивкой'!$A$9:$AQ$4883,12,0)</f>
        <v>20000</v>
      </c>
      <c r="G64" s="5" t="str">
        <f>+VLOOKUP($A64,'[1]План 2026 с разбивкой'!$A$9:$AQ$4883,16,0)</f>
        <v>ԱԲՀ</v>
      </c>
      <c r="H64" s="5" t="str">
        <f>+VLOOKUP($A64,'[1]План 2026 с разбивкой'!$A$9:$AQ$4883,22,0)</f>
        <v>Հունիս 2026</v>
      </c>
      <c r="I64" s="5" t="str">
        <f>+VLOOKUP($A64,'[1]План 2026 с разбивкой'!$A$9:$AQ$4883,25,0)</f>
        <v>Հուլիս 2026</v>
      </c>
      <c r="J64" s="6" t="str">
        <f>+VLOOKUP($A64,'[1]План 2026 с разбивкой'!$A$9:$AQ$4883,28,0)</f>
        <v>Նոյեմբեր 2026</v>
      </c>
      <c r="K64" s="6" t="str">
        <f>+VLOOKUP($A64,'[1]План 2026 с разбивкой'!$A$9:$AQ$4883,40,0)</f>
        <v>կ.44</v>
      </c>
      <c r="L64" s="6">
        <v>36000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8"/>
      <c r="AA64" s="19"/>
      <c r="AB64" s="8"/>
      <c r="AC64" s="8"/>
      <c r="AD64" s="8"/>
      <c r="AE64" s="8"/>
      <c r="AF64" s="8"/>
      <c r="AG64" s="19"/>
      <c r="AH64" s="8"/>
      <c r="AI64" s="8"/>
      <c r="AJ64" s="8"/>
    </row>
    <row r="65" spans="1:36" s="20" customFormat="1" ht="39" customHeight="1" x14ac:dyDescent="0.3">
      <c r="A65" s="5">
        <v>55</v>
      </c>
      <c r="B65" s="5">
        <f>+VLOOKUP(A65,'[1]План 2026 с разбивкой'!$A$9:$AQ$4883,2,0)</f>
        <v>0</v>
      </c>
      <c r="C65" s="5" t="str">
        <f>+VLOOKUP($A65,'[1]План 2026 с разбивкой'!$A$9:$AQ$4883,4,0)</f>
        <v>ՇՉՕ-90, ՇՉՕ-70, ՊԱՄ, ՊՌ, ՎՌՈՒ, ԿՍՕ, ԿՌՆ, Կայմային ՏԵ միաֆազ ՄՏՊՕ</v>
      </c>
      <c r="D65" s="5" t="str">
        <f>+VLOOKUP($A65,'[1]План 2026 с разбивкой'!$A$9:$AQ$4883,6,0)</f>
        <v>համաձայն տեխնիկական առաջադրանքի</v>
      </c>
      <c r="E65" s="5" t="str">
        <f>+VLOOKUP($A65,'[1]План 2026 с разбивкой'!$A$9:$AQ$4883,8,0)</f>
        <v>հատ</v>
      </c>
      <c r="F65" s="5">
        <f>+VLOOKUP($A65,'[1]План 2026 с разбивкой'!$A$9:$AQ$4883,12,0)</f>
        <v>550</v>
      </c>
      <c r="G65" s="5" t="str">
        <f>+VLOOKUP($A65,'[1]План 2026 с разбивкой'!$A$9:$AQ$4883,16,0)</f>
        <v>ԱԲՀ</v>
      </c>
      <c r="H65" s="5" t="str">
        <f>+VLOOKUP($A65,'[1]План 2026 с разбивкой'!$A$9:$AQ$4883,22,0)</f>
        <v>Հունիս 2026</v>
      </c>
      <c r="I65" s="5" t="str">
        <f>+VLOOKUP($A65,'[1]План 2026 с разбивкой'!$A$9:$AQ$4883,25,0)</f>
        <v>Հուլիս 2026</v>
      </c>
      <c r="J65" s="6" t="str">
        <f>+VLOOKUP($A65,'[1]План 2026 с разбивкой'!$A$9:$AQ$4883,28,0)</f>
        <v>Նոյեմբեր 2026</v>
      </c>
      <c r="K65" s="6" t="str">
        <f>+VLOOKUP($A65,'[1]План 2026 с разбивкой'!$A$9:$AQ$4883,40,0)</f>
        <v>կ.44</v>
      </c>
      <c r="L65" s="6">
        <v>701650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8"/>
      <c r="AA65" s="19"/>
      <c r="AB65" s="8"/>
      <c r="AC65" s="8"/>
      <c r="AD65" s="8"/>
      <c r="AE65" s="8"/>
      <c r="AF65" s="8"/>
      <c r="AG65" s="19"/>
      <c r="AH65" s="8"/>
      <c r="AI65" s="8"/>
      <c r="AJ65" s="8"/>
    </row>
    <row r="66" spans="1:36" s="13" customFormat="1" ht="69.75" customHeight="1" x14ac:dyDescent="0.25">
      <c r="A66" s="7">
        <v>56</v>
      </c>
      <c r="B66" s="5">
        <f>+VLOOKUP(A66,'[1]План 2026 с разбивкой'!$A$9:$AQ$4883,2,0)</f>
        <v>0</v>
      </c>
      <c r="C66" s="5" t="str">
        <f>+VLOOKUP($A66,'[1]План 2026 с разбивкой'!$A$9:$AQ$4883,4,0)</f>
        <v xml:space="preserve">ՀԷՑ ՓԲԸ պահեստներում առկա՝ շահագործումից հանված և հետագա շահագործման համար ոչ պիտանի սև և գունավոր մետաղների, ինչպես նաև այլ տիպի թափոնների վաճառք </v>
      </c>
      <c r="D66" s="5" t="str">
        <f>+VLOOKUP($A66,'[1]План 2026 с разбивкой'!$A$9:$AQ$4883,6,0)</f>
        <v>համաձայն տեխնիկական առաջադրանքի</v>
      </c>
      <c r="E66" s="5" t="str">
        <f>+VLOOKUP($A66,'[1]План 2026 с разбивкой'!$A$9:$AQ$4883,8,0)</f>
        <v>պայմանական միավոր</v>
      </c>
      <c r="F66" s="5">
        <f>+VLOOKUP($A66,'[1]План 2026 с разбивкой'!$A$9:$AQ$4883,12,0)</f>
        <v>1</v>
      </c>
      <c r="G66" s="5" t="str">
        <f>+VLOOKUP($A66,'[1]План 2026 с разбивкой'!$A$9:$AQ$4883,16,0)</f>
        <v>ԱԲՀ</v>
      </c>
      <c r="H66" s="5" t="str">
        <f>+VLOOKUP($A66,'[1]План 2026 с разбивкой'!$A$9:$AQ$4883,22,0)</f>
        <v>Հունիս 2026</v>
      </c>
      <c r="I66" s="5" t="str">
        <f>+VLOOKUP($A66,'[1]План 2026 с разбивкой'!$A$9:$AQ$4883,25,0)</f>
        <v>Հուլիս 2026</v>
      </c>
      <c r="J66" s="6" t="str">
        <f>+VLOOKUP($A66,'[1]План 2026 с разбивкой'!$A$9:$AQ$4883,28,0)</f>
        <v>Նոյեմբեր 2026</v>
      </c>
      <c r="K66" s="6" t="str">
        <f>+VLOOKUP($A66,'[1]План 2026 с разбивкой'!$A$9:$AQ$4883,40,0)</f>
        <v>կ.44</v>
      </c>
      <c r="L66" s="25">
        <v>701650</v>
      </c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1:36" s="13" customFormat="1" ht="64.5" customHeight="1" x14ac:dyDescent="0.25">
      <c r="A67" s="7">
        <v>57</v>
      </c>
      <c r="B67" s="5">
        <f>+VLOOKUP(A67,'[1]План 2026 с разбивкой'!$A$9:$AQ$4883,2,0)</f>
        <v>0</v>
      </c>
      <c r="C67" s="5" t="str">
        <f>+VLOOKUP($A67,'[1]План 2026 с разбивкой'!$A$9:$AQ$4883,4,0)</f>
        <v>Ռեակտիվ էներգետիկ կոմպենսատորի նորոգում</v>
      </c>
      <c r="D67" s="5" t="str">
        <f>+VLOOKUP($A67,'[1]План 2026 с разбивкой'!$A$9:$AQ$4883,6,0)</f>
        <v>համաձայն տեխնիկական առաջադրանքի</v>
      </c>
      <c r="E67" s="5" t="str">
        <f>+VLOOKUP($A67,'[1]План 2026 с разбивкой'!$A$9:$AQ$4883,8,0)</f>
        <v>պայմանական միավոր</v>
      </c>
      <c r="F67" s="5">
        <v>1</v>
      </c>
      <c r="G67" s="5" t="str">
        <f>+VLOOKUP($A67,'[1]План 2026 с разбивкой'!$A$9:$AQ$4883,16,0)</f>
        <v>ԱԲՀ</v>
      </c>
      <c r="H67" s="5" t="str">
        <f>+VLOOKUP($A67,'[1]План 2026 с разбивкой'!$A$9:$AQ$4883,22,0)</f>
        <v>Հունիս 2026</v>
      </c>
      <c r="I67" s="5" t="str">
        <f>+VLOOKUP($A67,'[1]План 2026 с разбивкой'!$A$9:$AQ$4883,25,0)</f>
        <v>Հուլիս 2026</v>
      </c>
      <c r="J67" s="6" t="str">
        <f>+VLOOKUP($A67,'[1]План 2026 с разбивкой'!$A$9:$AQ$4883,28,0)</f>
        <v>Նոյեմբեր 2026</v>
      </c>
      <c r="K67" s="6" t="str">
        <f>+VLOOKUP($A67,'[1]План 2026 с разбивкой'!$A$9:$AQ$4883,40,0)</f>
        <v>կ.44</v>
      </c>
      <c r="L67" s="25">
        <v>701650</v>
      </c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1:36" s="13" customFormat="1" ht="33.75" x14ac:dyDescent="0.25">
      <c r="A68" s="7">
        <v>58</v>
      </c>
      <c r="B68" s="5">
        <f>+VLOOKUP(A68,'[1]План 2026 с разбивкой'!$A$9:$AQ$4883,2,0)</f>
        <v>0</v>
      </c>
      <c r="C68" s="5" t="str">
        <f>+VLOOKUP($A68,'[1]План 2026 с разбивкой'!$A$9:$AQ$4883,4,0)</f>
        <v>Էլեկտրաէներգիայի ցածր որակի պատճառով այրված սարքավորումների վերանորոգում</v>
      </c>
      <c r="D68" s="5" t="str">
        <f>+VLOOKUP($A68,'[1]План 2026 с разбивкой'!$A$9:$AQ$4883,6,0)</f>
        <v>համաձայն տեխնիկական առաջադրանքի</v>
      </c>
      <c r="E68" s="5" t="str">
        <f>+VLOOKUP($A68,'[1]План 2026 с разбивкой'!$A$9:$AQ$4883,8,0)</f>
        <v>պայմանական միավոր</v>
      </c>
      <c r="F68" s="5">
        <v>1</v>
      </c>
      <c r="G68" s="5" t="str">
        <f>+VLOOKUP($A68,'[1]План 2026 с разбивкой'!$A$9:$AQ$4883,16,0)</f>
        <v>ԱԲՀ</v>
      </c>
      <c r="H68" s="5" t="str">
        <f>+VLOOKUP($A68,'[1]План 2026 с разбивкой'!$A$9:$AQ$4883,22,0)</f>
        <v>Մայիս 2026</v>
      </c>
      <c r="I68" s="5" t="str">
        <f>+VLOOKUP($A68,'[1]План 2026 с разбивкой'!$A$9:$AQ$4883,25,0)</f>
        <v>Հուլիս 2026</v>
      </c>
      <c r="J68" s="6" t="str">
        <f>+VLOOKUP($A68,'[1]План 2026 с разбивкой'!$A$9:$AQ$4883,28,0)</f>
        <v>Նոյեմբեր 2026</v>
      </c>
      <c r="K68" s="6" t="str">
        <f>+VLOOKUP($A68,'[1]План 2026 с разбивкой'!$A$9:$AQ$4883,40,0)</f>
        <v>կ.44</v>
      </c>
      <c r="L68" s="25">
        <v>0</v>
      </c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1:36" s="13" customFormat="1" ht="33.75" x14ac:dyDescent="0.25">
      <c r="A69" s="7">
        <v>59</v>
      </c>
      <c r="B69" s="5">
        <f>+VLOOKUP(A69,'[1]План 2026 с разбивкой'!$A$9:$AQ$4883,2,0)</f>
        <v>0</v>
      </c>
      <c r="C69" s="5" t="str">
        <f>+VLOOKUP($A69,'[1]План 2026 с разбивкой'!$A$9:$AQ$4883,4,0)</f>
        <v>Տրանսֆորմատորային մոդուլ</v>
      </c>
      <c r="D69" s="5" t="str">
        <f>+VLOOKUP($A69,'[1]План 2026 с разбивкой'!$A$9:$AQ$4883,6,0)</f>
        <v>համաձայն տեխնիկական առաջադրանքի</v>
      </c>
      <c r="E69" s="5" t="str">
        <f>+VLOOKUP($A69,'[1]План 2026 с разбивкой'!$A$9:$AQ$4883,8,0)</f>
        <v>պայմանական միավոր</v>
      </c>
      <c r="F69" s="5">
        <v>2</v>
      </c>
      <c r="G69" s="5" t="str">
        <f>+VLOOKUP($A69,'[1]План 2026 с разбивкой'!$A$9:$AQ$4883,16,0)</f>
        <v>ԱԲՀ</v>
      </c>
      <c r="H69" s="5" t="str">
        <f>+VLOOKUP($A69,'[1]План 2026 с разбивкой'!$A$9:$AQ$4883,22,0)</f>
        <v>Մայիս 2026</v>
      </c>
      <c r="I69" s="5" t="str">
        <f>+VLOOKUP($A69,'[1]План 2026 с разбивкой'!$A$9:$AQ$4883,25,0)</f>
        <v>Հուլիս 2026</v>
      </c>
      <c r="J69" s="6" t="str">
        <f>+VLOOKUP($A69,'[1]План 2026 с разбивкой'!$A$9:$AQ$4883,28,0)</f>
        <v>Նոյեմբեր 2026</v>
      </c>
      <c r="K69" s="6" t="str">
        <f>+VLOOKUP($A69,'[1]План 2026 с разбивкой'!$A$9:$AQ$4883,40,0)</f>
        <v>կ.44</v>
      </c>
      <c r="L69" s="25">
        <v>0</v>
      </c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 s="13" customFormat="1" ht="33.75" x14ac:dyDescent="0.25">
      <c r="A70" s="7">
        <v>60</v>
      </c>
      <c r="B70" s="5">
        <f>+VLOOKUP(A70,'[1]План 2026 с разбивкой'!$A$9:$AQ$4883,2,0)</f>
        <v>0</v>
      </c>
      <c r="C70" s="5" t="str">
        <f>+VLOOKUP($A70,'[1]План 2026 с разбивкой'!$A$9:$AQ$4883,4,0)</f>
        <v>Ակումլյատորային մարտկոցներ</v>
      </c>
      <c r="D70" s="5" t="str">
        <f>+VLOOKUP($A70,'[1]План 2026 с разбивкой'!$A$9:$AQ$4883,6,0)</f>
        <v>համաձայն տեխնիկական առաջադրանքի</v>
      </c>
      <c r="E70" s="5" t="str">
        <f>+VLOOKUP($A70,'[1]План 2026 с разбивкой'!$A$9:$AQ$4883,8,0)</f>
        <v>հատ</v>
      </c>
      <c r="F70" s="5">
        <f>+VLOOKUP($A70,'[1]План 2026 с разбивкой'!$A$9:$AQ$4883,12,0)</f>
        <v>501</v>
      </c>
      <c r="G70" s="5" t="str">
        <f>+VLOOKUP($A70,'[1]План 2026 с разбивкой'!$A$9:$AQ$4883,16,0)</f>
        <v>ԱԲՀ</v>
      </c>
      <c r="H70" s="5" t="str">
        <f>+VLOOKUP($A70,'[1]План 2026 с разбивкой'!$A$9:$AQ$4883,22,0)</f>
        <v>Մայիս 2026</v>
      </c>
      <c r="I70" s="5" t="str">
        <f>+VLOOKUP($A70,'[1]План 2026 с разбивкой'!$A$9:$AQ$4883,25,0)</f>
        <v>Հուլիս 2026</v>
      </c>
      <c r="J70" s="6" t="str">
        <f>+VLOOKUP($A70,'[1]План 2026 с разбивкой'!$A$9:$AQ$4883,28,0)</f>
        <v>Նոյեմբեր 2026</v>
      </c>
      <c r="K70" s="6" t="str">
        <f>+VLOOKUP($A70,'[1]План 2026 с разбивкой'!$A$9:$AQ$4883,40,0)</f>
        <v>կ.44</v>
      </c>
      <c r="L70" s="25">
        <v>29956.161</v>
      </c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1:36" s="13" customFormat="1" ht="33.75" x14ac:dyDescent="0.25">
      <c r="A71" s="7">
        <v>61</v>
      </c>
      <c r="B71" s="5">
        <f>+VLOOKUP(A71,'[1]План 2026 с разбивкой'!$A$9:$AQ$4883,2,0)</f>
        <v>0</v>
      </c>
      <c r="C71" s="5" t="str">
        <f>+VLOOKUP($A71,'[1]План 2026 с разбивкой'!$A$9:$AQ$4883,4,0)</f>
        <v>Հովացման ռադիատոր</v>
      </c>
      <c r="D71" s="22" t="s">
        <v>16</v>
      </c>
      <c r="E71" s="5" t="s">
        <v>17</v>
      </c>
      <c r="F71" s="5">
        <f>+VLOOKUP($A71,'[1]План 2026 с разбивкой'!$A$9:$AQ$4883,12,0)</f>
        <v>500</v>
      </c>
      <c r="G71" s="5" t="str">
        <f>+VLOOKUP($A71,'[1]План 2026 с разбивкой'!$A$9:$AQ$4883,16,0)</f>
        <v>ԱԲՀ</v>
      </c>
      <c r="H71" s="5" t="str">
        <f>+VLOOKUP($A71,'[1]План 2026 с разбивкой'!$A$9:$AQ$4883,22,0)</f>
        <v>Մայիս 2026</v>
      </c>
      <c r="I71" s="5" t="str">
        <f>+VLOOKUP($A71,'[1]План 2026 с разбивкой'!$A$9:$AQ$4883,25,0)</f>
        <v>Հուլիս 2026</v>
      </c>
      <c r="J71" s="6" t="str">
        <f>+VLOOKUP($A71,'[1]План 2026 с разбивкой'!$A$9:$AQ$4883,28,0)</f>
        <v>Նոյեմբեր 2026</v>
      </c>
      <c r="K71" s="6" t="str">
        <f>+VLOOKUP($A71,'[1]План 2026 с разбивкой'!$A$9:$AQ$4883,40,0)</f>
        <v>կ.44</v>
      </c>
      <c r="L71" s="25">
        <v>20000</v>
      </c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36" s="13" customFormat="1" ht="37.5" customHeight="1" x14ac:dyDescent="0.25">
      <c r="A72" s="7">
        <v>62</v>
      </c>
      <c r="B72" s="5">
        <f>+VLOOKUP(A72,'[1]План 2026 с разбивкой'!$A$9:$AQ$4883,2,0)</f>
        <v>0</v>
      </c>
      <c r="C72" s="5" t="str">
        <f>+VLOOKUP($A72,'[1]План 2026 с разбивкой'!$A$9:$AQ$4883,4,0)</f>
        <v>6, 110 կՎ լարման ուժային տրանսֆորմատորում պարապ ընթացքի և բեռնվածքի կորուստների չափումներ</v>
      </c>
      <c r="D72" s="22" t="s">
        <v>16</v>
      </c>
      <c r="E72" s="5" t="s">
        <v>17</v>
      </c>
      <c r="F72" s="5">
        <v>1</v>
      </c>
      <c r="G72" s="5" t="str">
        <f>+VLOOKUP($A72,'[1]План 2026 с разбивкой'!$A$9:$AQ$4883,16,0)</f>
        <v>ԱԲՀ</v>
      </c>
      <c r="H72" s="5" t="str">
        <f>+VLOOKUP($A72,'[1]План 2026 с разбивкой'!$A$9:$AQ$4883,22,0)</f>
        <v>Մայիս 2026</v>
      </c>
      <c r="I72" s="5" t="str">
        <f>+VLOOKUP($A72,'[1]План 2026 с разбивкой'!$A$9:$AQ$4883,25,0)</f>
        <v>Հուլիս 2026</v>
      </c>
      <c r="J72" s="6" t="str">
        <f>+VLOOKUP($A72,'[1]План 2026 с разбивкой'!$A$9:$AQ$4883,28,0)</f>
        <v>Նոյեմբեր 2026</v>
      </c>
      <c r="K72" s="6" t="str">
        <f>+VLOOKUP($A72,'[1]План 2026 с разбивкой'!$A$9:$AQ$4883,40,0)</f>
        <v>կ.44</v>
      </c>
      <c r="L72" s="25">
        <v>0</v>
      </c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36" s="13" customFormat="1" ht="35.25" customHeight="1" x14ac:dyDescent="0.25">
      <c r="A73" s="7">
        <v>63</v>
      </c>
      <c r="B73" s="5">
        <f>+VLOOKUP(A73,'[1]План 2026 с разбивкой'!$A$9:$AQ$4883,2,0)</f>
        <v>0</v>
      </c>
      <c r="C73" s="5" t="str">
        <f>+VLOOKUP($A73,'[1]План 2026 с разбивкой'!$A$9:$AQ$4883,4,0)</f>
        <v>Լիցքվորման-ենթալիցքավորման սարք ВАЗП-380/260-40/80</v>
      </c>
      <c r="D73" s="22" t="s">
        <v>16</v>
      </c>
      <c r="E73" s="5" t="str">
        <f>+VLOOKUP($A73,'[1]План 2026 с разбивкой'!$A$9:$AQ$4883,8,0)</f>
        <v>հատ</v>
      </c>
      <c r="F73" s="5">
        <f>+VLOOKUP($A73,'[1]План 2026 с разбивкой'!$A$9:$AQ$4883,12,0)</f>
        <v>5</v>
      </c>
      <c r="G73" s="5" t="str">
        <f>+VLOOKUP($A73,'[1]План 2026 с разбивкой'!$A$9:$AQ$4883,16,0)</f>
        <v>ԱԲՀ</v>
      </c>
      <c r="H73" s="5" t="str">
        <f>+VLOOKUP($A73,'[1]План 2026 с разбивкой'!$A$9:$AQ$4883,22,0)</f>
        <v>Մայիս 2026</v>
      </c>
      <c r="I73" s="5" t="str">
        <f>+VLOOKUP($A73,'[1]План 2026 с разбивкой'!$A$9:$AQ$4883,25,0)</f>
        <v>Հուլիս 2026</v>
      </c>
      <c r="J73" s="6" t="str">
        <f>+VLOOKUP($A73,'[1]План 2026 с разбивкой'!$A$9:$AQ$4883,28,0)</f>
        <v>Նոյեմբեր 2026</v>
      </c>
      <c r="K73" s="6" t="str">
        <f>+VLOOKUP($A73,'[1]План 2026 с разбивкой'!$A$9:$AQ$4883,40,0)</f>
        <v>կ.44</v>
      </c>
      <c r="L73" s="25">
        <v>29350</v>
      </c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36" s="13" customFormat="1" ht="35.25" customHeight="1" x14ac:dyDescent="0.25">
      <c r="A74" s="7"/>
      <c r="B74" s="5"/>
      <c r="C74" s="5"/>
      <c r="D74" s="5"/>
      <c r="E74" s="5"/>
      <c r="F74" s="5"/>
      <c r="G74" s="5"/>
      <c r="H74" s="5"/>
      <c r="I74" s="5"/>
      <c r="J74" s="6"/>
      <c r="K74" s="6"/>
      <c r="L74" s="34">
        <f>SUM(L11:L73)</f>
        <v>26481195.007839996</v>
      </c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1:36" s="13" customFormat="1" ht="35.25" customHeight="1" x14ac:dyDescent="0.25">
      <c r="A75" s="7"/>
      <c r="B75" s="5"/>
      <c r="C75" s="5"/>
      <c r="D75" s="5"/>
      <c r="E75" s="5"/>
      <c r="F75" s="5"/>
      <c r="G75" s="5"/>
      <c r="H75" s="5"/>
      <c r="I75" s="5"/>
      <c r="J75" s="6"/>
      <c r="K75" s="6"/>
      <c r="L75" s="25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36" s="13" customFormat="1" ht="35.25" customHeight="1" x14ac:dyDescent="0.25">
      <c r="A76" s="7">
        <v>77</v>
      </c>
      <c r="B76" s="5">
        <f>+VLOOKUP(A76,'[1]План 2026 с разбивкой'!$A$9:$AQ$4883,2,0)</f>
        <v>1</v>
      </c>
      <c r="C76" s="5" t="str">
        <f>+VLOOKUP($A76,'[1]План 2026 с разбивкой'!$A$9:$AQ$4883,4,0)</f>
        <v>Լոռու մարզում 110կՎ  օդային գծի կառուցում</v>
      </c>
      <c r="D76" s="5" t="str">
        <f>+VLOOKUP($A76,'[1]План 2026 с разбивкой'!$A$9:$AQ$4883,6,0)</f>
        <v>համաձայն տեխնիկական առաջադրանքի</v>
      </c>
      <c r="E76" s="5" t="str">
        <f>+VLOOKUP($A76,'[1]План 2026 с разбивкой'!$A$9:$AQ$4883,8,0)</f>
        <v>պայմանական միավոր</v>
      </c>
      <c r="F76" s="5">
        <f>+VLOOKUP($A76,'[1]План 2026 с разбивкой'!$A$9:$AQ$4883,12,0)</f>
        <v>1</v>
      </c>
      <c r="G76" s="5" t="str">
        <f>+VLOOKUP($A76,'[1]План 2026 с разбивкой'!$A$9:$AQ$4883,16,0)</f>
        <v>ԱԲՀ</v>
      </c>
      <c r="H76" s="5" t="str">
        <f>+VLOOKUP($A76,'[1]План 2026 с разбивкой'!$A$9:$AQ$4883,22,0)</f>
        <v>Հունիս 2024</v>
      </c>
      <c r="I76" s="5" t="str">
        <f>+VLOOKUP($A76,'[1]План 2026 с разбивкой'!$A$9:$AQ$4883,25,0)</f>
        <v>Հուլիս2024</v>
      </c>
      <c r="J76" s="6" t="str">
        <f>+VLOOKUP($A76,'[1]План 2026 с разбивкой'!$A$9:$AQ$4883,28,0)</f>
        <v>Հոկտեմբեր 2025</v>
      </c>
      <c r="K76" s="6" t="str">
        <f>+VLOOKUP($A76,'[1]План 2026 с разбивкой'!$A$9:$AQ$4883,40,0)</f>
        <v>կ. 40</v>
      </c>
      <c r="L76" s="25">
        <f>+VLOOKUP($A76,'[1]План 2026 с разбивкой'!$A$9:$AQ$4883,32,0)</f>
        <v>300000</v>
      </c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1:36" s="13" customFormat="1" ht="34.5" customHeight="1" x14ac:dyDescent="0.25">
      <c r="A77" s="7">
        <v>79</v>
      </c>
      <c r="B77" s="5">
        <f>+VLOOKUP(A77,'[1]План 2026 с разбивкой'!$A$9:$AQ$4883,2,0)</f>
        <v>1</v>
      </c>
      <c r="C77" s="5" t="str">
        <f>+VLOOKUP($A77,'[1]План 2026 с разбивкой'!$A$9:$AQ$4883,4,0)</f>
        <v>"Քարհանք" 110/10/10կՎ նոր ենթակայանի 10կՎ ՓԲՍ-ի կառուցման աշխատանքներ</v>
      </c>
      <c r="D77" s="5" t="str">
        <f>+VLOOKUP($A77,'[1]План 2026 с разбивкой'!$A$9:$AQ$4883,6,0)</f>
        <v>համաձայն տեխնիկական առաջադրանքի</v>
      </c>
      <c r="E77" s="5" t="str">
        <f>+VLOOKUP($A77,'[1]План 2026 с разбивкой'!$A$9:$AQ$4883,8,0)</f>
        <v>պայմանական միավոր</v>
      </c>
      <c r="F77" s="5">
        <f>+VLOOKUP($A77,'[1]План 2026 с разбивкой'!$A$9:$AQ$4883,12,0)</f>
        <v>1</v>
      </c>
      <c r="G77" s="5" t="str">
        <f>+VLOOKUP($A77,'[1]План 2026 с разбивкой'!$A$9:$AQ$4883,16,0)</f>
        <v>ԱԲՀ</v>
      </c>
      <c r="H77" s="5" t="str">
        <f>+VLOOKUP($A77,'[1]План 2026 с разбивкой'!$A$9:$AQ$4883,22,0)</f>
        <v>Հուլիս2024</v>
      </c>
      <c r="I77" s="5" t="str">
        <f>+VLOOKUP($A77,'[1]План 2026 с разбивкой'!$A$9:$AQ$4883,25,0)</f>
        <v>Սեպտեմբեր 2024</v>
      </c>
      <c r="J77" s="6" t="str">
        <f>+VLOOKUP($A77,'[1]План 2026 с разбивкой'!$A$9:$AQ$4883,28,0)</f>
        <v>Նոյեմբեր 2025</v>
      </c>
      <c r="K77" s="6" t="str">
        <f>+VLOOKUP($A77,'[1]План 2026 с разбивкой'!$A$9:$AQ$4883,40,0)</f>
        <v>կ. 40</v>
      </c>
      <c r="L77" s="25">
        <f>+VLOOKUP($A77,'[1]План 2026 с разбивкой'!$A$9:$AQ$4883,32,0)</f>
        <v>56978.019</v>
      </c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1:36" s="13" customFormat="1" ht="33.75" x14ac:dyDescent="0.25">
      <c r="A78" s="7">
        <v>80</v>
      </c>
      <c r="B78" s="5">
        <f>+VLOOKUP(A78,'[1]План 2026 с разбивкой'!$A$9:$AQ$4883,2,0)</f>
        <v>1</v>
      </c>
      <c r="C78" s="5" t="str">
        <f>+VLOOKUP($A78,'[1]План 2026 с разбивкой'!$A$9:$AQ$4883,4,0)</f>
        <v>“Ջրվեժ” 110/35/10կվ ենթակայանի նոր 10կվ ՓԲՍ-ի կառուցման աշխատանքներ</v>
      </c>
      <c r="D78" s="5" t="str">
        <f>+VLOOKUP($A78,'[1]План 2026 с разбивкой'!$A$9:$AQ$4883,6,0)</f>
        <v>համաձայն տեխնիկական առաջադրանքի</v>
      </c>
      <c r="E78" s="5" t="str">
        <f>+VLOOKUP($A78,'[1]План 2026 с разбивкой'!$A$9:$AQ$4883,8,0)</f>
        <v>պայմանական միավոր</v>
      </c>
      <c r="F78" s="5">
        <f>+VLOOKUP($A78,'[1]План 2026 с разбивкой'!$A$9:$AQ$4883,12,0)</f>
        <v>1</v>
      </c>
      <c r="G78" s="5" t="str">
        <f>+VLOOKUP($A78,'[1]План 2026 с разбивкой'!$A$9:$AQ$4883,16,0)</f>
        <v>ԱԲՀ</v>
      </c>
      <c r="H78" s="5" t="str">
        <f>+VLOOKUP($A78,'[1]План 2026 с разбивкой'!$A$9:$AQ$4883,22,0)</f>
        <v>Սեպտեմբեր 2024</v>
      </c>
      <c r="I78" s="5" t="str">
        <f>+VLOOKUP($A78,'[1]План 2026 с разбивкой'!$A$9:$AQ$4883,25,0)</f>
        <v>Հոկտեմբեր 2024</v>
      </c>
      <c r="J78" s="6" t="str">
        <f>+VLOOKUP($A78,'[1]План 2026 с разбивкой'!$A$9:$AQ$4883,28,0)</f>
        <v>Նոյեմբեր 2025</v>
      </c>
      <c r="K78" s="6" t="str">
        <f>+VLOOKUP($A78,'[1]План 2026 с разбивкой'!$A$9:$AQ$4883,40,0)</f>
        <v>կ. 40</v>
      </c>
      <c r="L78" s="25">
        <f>+VLOOKUP($A78,'[1]План 2026 с разбивкой'!$A$9:$AQ$4883,32,0)</f>
        <v>34955.947999999997</v>
      </c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1:36" s="13" customFormat="1" ht="33.75" x14ac:dyDescent="0.25">
      <c r="A79" s="7">
        <v>81</v>
      </c>
      <c r="B79" s="5">
        <f>+VLOOKUP(A79,'[1]План 2026 с разбивкой'!$A$9:$AQ$4883,2,0)</f>
        <v>1</v>
      </c>
      <c r="C79" s="5" t="str">
        <f>+VLOOKUP($A79,'[1]План 2026 с разбивкой'!$A$9:$AQ$4883,4,0)</f>
        <v xml:space="preserve">110/10/10կՎ  "Ավան" ենթակայանի նոր 10կՎ ԲԲՍ-ի կառուցում </v>
      </c>
      <c r="D79" s="5" t="str">
        <f>+VLOOKUP($A79,'[1]План 2026 с разбивкой'!$A$9:$AQ$4883,6,0)</f>
        <v>համաձայն տեխնիկական առաջադրանքի</v>
      </c>
      <c r="E79" s="5" t="str">
        <f>+VLOOKUP($A79,'[1]План 2026 с разбивкой'!$A$9:$AQ$4883,8,0)</f>
        <v>պայմանական միավոր</v>
      </c>
      <c r="F79" s="5">
        <f>+VLOOKUP($A79,'[1]План 2026 с разбивкой'!$A$9:$AQ$4883,12,0)</f>
        <v>1</v>
      </c>
      <c r="G79" s="5" t="str">
        <f>+VLOOKUP($A79,'[1]План 2026 с разбивкой'!$A$9:$AQ$4883,16,0)</f>
        <v>ԱԲՀ</v>
      </c>
      <c r="H79" s="5" t="str">
        <f>+VLOOKUP($A79,'[1]План 2026 с разбивкой'!$A$9:$AQ$4883,22,0)</f>
        <v>Հոկտեմբեր 2024</v>
      </c>
      <c r="I79" s="5" t="str">
        <f>+VLOOKUP($A79,'[1]План 2026 с разбивкой'!$A$9:$AQ$4883,25,0)</f>
        <v>Հոկտեմբեր 2024</v>
      </c>
      <c r="J79" s="6" t="str">
        <f>+VLOOKUP($A79,'[1]План 2026 с разбивкой'!$A$9:$AQ$4883,28,0)</f>
        <v>Դեկտեմբեր 2024</v>
      </c>
      <c r="K79" s="6" t="str">
        <f>+VLOOKUP($A79,'[1]План 2026 с разбивкой'!$A$9:$AQ$4883,40,0)</f>
        <v>կ. 40</v>
      </c>
      <c r="L79" s="25">
        <f>+VLOOKUP($A79,'[1]План 2026 с разбивкой'!$A$9:$AQ$4883,32,0)</f>
        <v>21358.625</v>
      </c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1:36" s="13" customFormat="1" ht="45" x14ac:dyDescent="0.25">
      <c r="A80" s="7">
        <v>82</v>
      </c>
      <c r="B80" s="5">
        <f>+VLOOKUP(A80,'[1]План 2026 с разбивкой'!$A$9:$AQ$4883,2,0)</f>
        <v>1</v>
      </c>
      <c r="C80" s="5" t="str">
        <f>+VLOOKUP($A80,'[1]План 2026 с разбивкой'!$A$9:$AQ$4883,4,0)</f>
        <v>ՀՀ Շիրակի մարզ, ք. Գյումրի 110/35/6կՎ “Գյումրի-1” ենթակայանի վերակառուցման աշխատանքների կատարում</v>
      </c>
      <c r="D80" s="5" t="str">
        <f>+VLOOKUP($A80,'[1]План 2026 с разбивкой'!$A$9:$AQ$4883,6,0)</f>
        <v>պայմանագրի պահանջներին համապատասխան</v>
      </c>
      <c r="E80" s="5" t="str">
        <f>+VLOOKUP($A80,'[1]План 2026 с разбивкой'!$A$9:$AQ$4883,8,0)</f>
        <v>պայմանական միավոր</v>
      </c>
      <c r="F80" s="5">
        <f>+VLOOKUP($A80,'[1]План 2026 с разбивкой'!$A$9:$AQ$4883,12,0)</f>
        <v>1</v>
      </c>
      <c r="G80" s="5" t="str">
        <f>+VLOOKUP($A80,'[1]План 2026 с разбивкой'!$A$9:$AQ$4883,16,0)</f>
        <v>ԱԲՀ</v>
      </c>
      <c r="H80" s="5" t="str">
        <f>+VLOOKUP($A80,'[1]План 2026 с разбивкой'!$A$9:$AQ$4883,22,0)</f>
        <v>Մարտ 2021</v>
      </c>
      <c r="I80" s="5" t="str">
        <f>+VLOOKUP($A80,'[1]План 2026 с разбивкой'!$A$9:$AQ$4883,25,0)</f>
        <v>Մարտ 2021</v>
      </c>
      <c r="J80" s="6" t="str">
        <f>+VLOOKUP($A80,'[1]План 2026 с разбивкой'!$A$9:$AQ$4883,28,0)</f>
        <v>Դեկտեմբեր 2025</v>
      </c>
      <c r="K80" s="6" t="str">
        <f>+VLOOKUP($A80,'[1]План 2026 с разбивкой'!$A$9:$AQ$4883,40,0)</f>
        <v>կ. 40</v>
      </c>
      <c r="L80" s="25">
        <f>+VLOOKUP($A80,'[1]План 2026 с разбивкой'!$A$9:$AQ$4883,32,0)</f>
        <v>90525.554999999993</v>
      </c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1:36" s="13" customFormat="1" ht="33.75" x14ac:dyDescent="0.25">
      <c r="A81" s="7">
        <v>83</v>
      </c>
      <c r="B81" s="5">
        <f>+VLOOKUP(A81,'[1]План 2026 с разбивкой'!$A$9:$AQ$4883,2,0)</f>
        <v>1</v>
      </c>
      <c r="C81" s="5" t="str">
        <f>+VLOOKUP($A81,'[1]План 2026 с разбивкой'!$A$9:$AQ$4883,4,0)</f>
        <v>ՀՀ Լոռու մարզ, ք. Սպիտակ 110/35/10 կՎ «Սպիտակ» ենթակայանի վերակառուցման աշխատանքներ</v>
      </c>
      <c r="D81" s="5" t="str">
        <f>+VLOOKUP($A81,'[1]План 2026 с разбивкой'!$A$9:$AQ$4883,6,0)</f>
        <v>պայմանագրի պահանջներին համապատասխան</v>
      </c>
      <c r="E81" s="5" t="str">
        <f>+VLOOKUP($A81,'[1]План 2026 с разбивкой'!$A$9:$AQ$4883,8,0)</f>
        <v>պայմանական միավոր</v>
      </c>
      <c r="F81" s="5">
        <f>+VLOOKUP($A81,'[1]План 2026 с разбивкой'!$A$9:$AQ$4883,12,0)</f>
        <v>1</v>
      </c>
      <c r="G81" s="5" t="str">
        <f>+VLOOKUP($A81,'[1]План 2026 с разбивкой'!$A$9:$AQ$4883,16,0)</f>
        <v>ԱԲՀ</v>
      </c>
      <c r="H81" s="5" t="str">
        <f>+VLOOKUP($A81,'[1]План 2026 с разбивкой'!$A$9:$AQ$4883,22,0)</f>
        <v>Մարտ 2021</v>
      </c>
      <c r="I81" s="5" t="str">
        <f>+VLOOKUP($A81,'[1]План 2026 с разбивкой'!$A$9:$AQ$4883,25,0)</f>
        <v>Մարտ 2021</v>
      </c>
      <c r="J81" s="6" t="str">
        <f>+VLOOKUP($A81,'[1]План 2026 с разбивкой'!$A$9:$AQ$4883,28,0)</f>
        <v>Դեկտեմբեր 2025</v>
      </c>
      <c r="K81" s="6" t="str">
        <f>+VLOOKUP($A81,'[1]План 2026 с разбивкой'!$A$9:$AQ$4883,40,0)</f>
        <v>կ. 40</v>
      </c>
      <c r="L81" s="25">
        <f>+VLOOKUP($A81,'[1]План 2026 с разбивкой'!$A$9:$AQ$4883,32,0)</f>
        <v>48695.599000000002</v>
      </c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1:36" s="13" customFormat="1" ht="33.75" x14ac:dyDescent="0.25">
      <c r="A82" s="7">
        <v>84</v>
      </c>
      <c r="B82" s="5">
        <f>+VLOOKUP(A82,'[1]План 2026 с разбивкой'!$A$9:$AQ$4883,2,0)</f>
        <v>1</v>
      </c>
      <c r="C82" s="5" t="str">
        <f>+VLOOKUP($A82,'[1]План 2026 с разбивкой'!$A$9:$AQ$4883,4,0)</f>
        <v>“Կենտրոնական” 110/35/6 կՎ ենթակայանում երրորդ տրանսֆորմատորի տեղադրում</v>
      </c>
      <c r="D82" s="5" t="str">
        <f>+VLOOKUP($A82,'[1]План 2026 с разбивкой'!$A$9:$AQ$4883,6,0)</f>
        <v>համաձայն տեխնիկական առաջադրանքի</v>
      </c>
      <c r="E82" s="5" t="str">
        <f>+VLOOKUP($A82,'[1]План 2026 с разбивкой'!$A$9:$AQ$4883,8,0)</f>
        <v>պայմանական միավոր</v>
      </c>
      <c r="F82" s="5">
        <f>+VLOOKUP($A82,'[1]План 2026 с разбивкой'!$A$9:$AQ$4883,12,0)</f>
        <v>1</v>
      </c>
      <c r="G82" s="5" t="str">
        <f>+VLOOKUP($A82,'[1]План 2026 с разбивкой'!$A$9:$AQ$4883,16,0)</f>
        <v>ԱԲՀ</v>
      </c>
      <c r="H82" s="5" t="str">
        <f>+VLOOKUP($A82,'[1]План 2026 с разбивкой'!$A$9:$AQ$4883,22,0)</f>
        <v>X</v>
      </c>
      <c r="I82" s="5" t="str">
        <f>+VLOOKUP($A82,'[1]План 2026 с разбивкой'!$A$9:$AQ$4883,25,0)</f>
        <v>Հունվար 2021</v>
      </c>
      <c r="J82" s="6" t="str">
        <f>+VLOOKUP($A82,'[1]План 2026 с разбивкой'!$A$9:$AQ$4883,28,0)</f>
        <v>Դեկտեմբեր 2025</v>
      </c>
      <c r="K82" s="6" t="str">
        <f>+VLOOKUP($A82,'[1]План 2026 с разбивкой'!$A$9:$AQ$4883,40,0)</f>
        <v>կ. 40</v>
      </c>
      <c r="L82" s="25">
        <f>+VLOOKUP($A82,'[1]План 2026 с разбивкой'!$A$9:$AQ$4883,32,0)</f>
        <v>17841.266000000003</v>
      </c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 s="13" customFormat="1" ht="33.75" x14ac:dyDescent="0.25">
      <c r="A83" s="7">
        <v>85</v>
      </c>
      <c r="B83" s="5">
        <f>+VLOOKUP(A83,'[1]План 2026 с разбивкой'!$A$9:$AQ$4883,2,0)</f>
        <v>1</v>
      </c>
      <c r="C83" s="5" t="str">
        <f>+VLOOKUP($A83,'[1]План 2026 с разбивкой'!$A$9:$AQ$4883,4,0)</f>
        <v>Սյունիքի մարզ, Քաջարան համայնքում 1000մ2 մակերեսով հողատարածքի  ձեռք բերում</v>
      </c>
      <c r="D83" s="5" t="str">
        <f>+VLOOKUP($A83,'[1]План 2026 с разбивкой'!$A$9:$AQ$4883,6,0)</f>
        <v>համաձայն տեխնիկական առաջադրանքի</v>
      </c>
      <c r="E83" s="5" t="str">
        <f>+VLOOKUP($A83,'[1]План 2026 с разбивкой'!$A$9:$AQ$4883,8,0)</f>
        <v>պայմանական միավոր</v>
      </c>
      <c r="F83" s="5">
        <f>+VLOOKUP($A83,'[1]План 2026 с разбивкой'!$A$9:$AQ$4883,12,0)</f>
        <v>1</v>
      </c>
      <c r="G83" s="5" t="str">
        <f>+VLOOKUP($A83,'[1]План 2026 с разбивкой'!$A$9:$AQ$4883,16,0)</f>
        <v>ԱԲՀ</v>
      </c>
      <c r="H83" s="5" t="str">
        <f>+VLOOKUP($A83,'[1]План 2026 с разбивкой'!$A$9:$AQ$4883,22,0)</f>
        <v>Հոկտեմբեր 2024</v>
      </c>
      <c r="I83" s="5" t="str">
        <f>+VLOOKUP($A83,'[1]План 2026 с разбивкой'!$A$9:$AQ$4883,25,0)</f>
        <v>Հոկտեմբեր 2024</v>
      </c>
      <c r="J83" s="6" t="str">
        <f>+VLOOKUP($A83,'[1]План 2026 с разбивкой'!$A$9:$AQ$4883,28,0)</f>
        <v>Նոյեմբեր 2025</v>
      </c>
      <c r="K83" s="6" t="str">
        <f>+VLOOKUP($A83,'[1]План 2026 с разбивкой'!$A$9:$AQ$4883,40,0)</f>
        <v>կ. 40</v>
      </c>
      <c r="L83" s="25">
        <f>+VLOOKUP($A83,'[1]План 2026 с разбивкой'!$A$9:$AQ$4883,32,0)</f>
        <v>2500</v>
      </c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1:36" s="13" customFormat="1" ht="50.25" customHeight="1" x14ac:dyDescent="0.25">
      <c r="A84" s="7">
        <v>86</v>
      </c>
      <c r="B84" s="5">
        <f>+VLOOKUP(A84,'[1]План 2026 с разбивкой'!$A$9:$AQ$4883,2,0)</f>
        <v>1</v>
      </c>
      <c r="C84" s="5" t="str">
        <f>+VLOOKUP($A84,'[1]План 2026 с разбивкой'!$A$9:$AQ$4883,4,0)</f>
        <v>"Քարհանք" 110/10/10կՎ նոր ենթակայանի 10կՎ ՓԲՍ-ի կառուցման աշխատանքներ(էլեկտրատեխնիկական մաս)</v>
      </c>
      <c r="D84" s="5" t="str">
        <f>+VLOOKUP($A84,'[1]План 2026 с разбивкой'!$A$9:$AQ$4883,6,0)</f>
        <v>համաձայն տեխնիկական առաջադրանքի</v>
      </c>
      <c r="E84" s="5" t="str">
        <f>+VLOOKUP($A84,'[1]План 2026 с разбивкой'!$A$9:$AQ$4883,8,0)</f>
        <v>պայմանական միավոր</v>
      </c>
      <c r="F84" s="5">
        <f>+VLOOKUP($A84,'[1]План 2026 с разбивкой'!$A$9:$AQ$4883,12,0)</f>
        <v>1</v>
      </c>
      <c r="G84" s="5" t="str">
        <f>+VLOOKUP($A84,'[1]План 2026 с разбивкой'!$A$9:$AQ$4883,16,0)</f>
        <v>ԱԲՀ</v>
      </c>
      <c r="H84" s="5" t="str">
        <f>+VLOOKUP($A84,'[1]План 2026 с разбивкой'!$A$9:$AQ$4883,22,0)</f>
        <v>Սեպտեմբեր 2024</v>
      </c>
      <c r="I84" s="5" t="str">
        <f>+VLOOKUP($A84,'[1]План 2026 с разбивкой'!$A$9:$AQ$4883,25,0)</f>
        <v>Հոկտեմբեր 2024</v>
      </c>
      <c r="J84" s="6" t="str">
        <f>+VLOOKUP($A84,'[1]План 2026 с разбивкой'!$A$9:$AQ$4883,28,0)</f>
        <v>Նոյեմբեր 2025</v>
      </c>
      <c r="K84" s="6" t="str">
        <f>+VLOOKUP($A84,'[1]План 2026 с разбивкой'!$A$9:$AQ$4883,40,0)</f>
        <v>կ. 40</v>
      </c>
      <c r="L84" s="25">
        <f>+VLOOKUP($A84,'[1]План 2026 с разбивкой'!$A$9:$AQ$4883,32,0)</f>
        <v>0</v>
      </c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1:36" s="13" customFormat="1" ht="50.25" customHeight="1" x14ac:dyDescent="0.25">
      <c r="A85" s="7">
        <v>87</v>
      </c>
      <c r="B85" s="5">
        <f>+VLOOKUP(A85,'[1]План 2026 с разбивкой'!$A$9:$AQ$4883,2,0)</f>
        <v>1</v>
      </c>
      <c r="C85" s="5" t="str">
        <f>+VLOOKUP($A85,'[1]План 2026 с разбивкой'!$A$9:$AQ$4883,4,0)</f>
        <v>35/6կվ “Մյասնիկյան” եկ-ի  վերակառուցման եվ 35կվ սնող մալուխների փոխարինման  աշխատանքներ</v>
      </c>
      <c r="D85" s="5" t="str">
        <f>+VLOOKUP($A85,'[1]План 2026 с разбивкой'!$A$9:$AQ$4883,6,0)</f>
        <v>համաձայն տեխնիկական առաջադրանքի</v>
      </c>
      <c r="E85" s="5" t="str">
        <f>+VLOOKUP($A85,'[1]План 2026 с разбивкой'!$A$9:$AQ$4883,8,0)</f>
        <v>պայմանական միավոր</v>
      </c>
      <c r="F85" s="5">
        <f>+VLOOKUP($A85,'[1]План 2026 с разбивкой'!$A$9:$AQ$4883,12,0)</f>
        <v>1</v>
      </c>
      <c r="G85" s="5" t="str">
        <f>+VLOOKUP($A85,'[1]План 2026 с разбивкой'!$A$9:$AQ$4883,16,0)</f>
        <v>ԱԲՀ</v>
      </c>
      <c r="H85" s="5" t="str">
        <f>+VLOOKUP($A85,'[1]План 2026 с разбивкой'!$A$9:$AQ$4883,22,0)</f>
        <v>Սեպտեմբեր 2024</v>
      </c>
      <c r="I85" s="5" t="str">
        <f>+VLOOKUP($A85,'[1]План 2026 с разбивкой'!$A$9:$AQ$4883,25,0)</f>
        <v>Հոկտեմբեր 2024</v>
      </c>
      <c r="J85" s="6" t="str">
        <f>+VLOOKUP($A85,'[1]План 2026 с разбивкой'!$A$9:$AQ$4883,28,0)</f>
        <v>Նոյեմբեր 2025</v>
      </c>
      <c r="K85" s="6" t="str">
        <f>+VLOOKUP($A85,'[1]План 2026 с разбивкой'!$A$9:$AQ$4883,40,0)</f>
        <v>կ. 40</v>
      </c>
      <c r="L85" s="25">
        <f>+VLOOKUP($A85,'[1]План 2026 с разбивкой'!$A$9:$AQ$4883,32,0)</f>
        <v>119753.67</v>
      </c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1:36" s="13" customFormat="1" ht="35.25" customHeight="1" x14ac:dyDescent="0.25">
      <c r="A86" s="7">
        <v>88</v>
      </c>
      <c r="B86" s="5">
        <f>+VLOOKUP(A86,'[1]План 2026 с разбивкой'!$A$9:$AQ$4883,2,0)</f>
        <v>1</v>
      </c>
      <c r="C86" s="5" t="str">
        <f>+VLOOKUP($A86,'[1]План 2026 с разбивкой'!$A$9:$AQ$4883,4,0)</f>
        <v>«Աղստև» մասնաճյուղում 35/10 կՎ ենթակայանի կառուցում</v>
      </c>
      <c r="D86" s="5" t="str">
        <f>+VLOOKUP($A86,'[1]План 2026 с разбивкой'!$A$9:$AQ$4883,6,0)</f>
        <v>պայմանագրի պահանջներին համապատասխան</v>
      </c>
      <c r="E86" s="5" t="str">
        <f>+VLOOKUP($A86,'[1]План 2026 с разбивкой'!$A$9:$AQ$4883,8,0)</f>
        <v>պայմանական միավոր</v>
      </c>
      <c r="F86" s="5">
        <f>+VLOOKUP($A86,'[1]План 2026 с разбивкой'!$A$9:$AQ$4883,12,0)</f>
        <v>1</v>
      </c>
      <c r="G86" s="5" t="str">
        <f>+VLOOKUP($A86,'[1]План 2026 с разбивкой'!$A$9:$AQ$4883,16,0)</f>
        <v>ԱԲՀ</v>
      </c>
      <c r="H86" s="5" t="str">
        <f>+VLOOKUP($A86,'[1]План 2026 с разбивкой'!$A$9:$AQ$4883,22,0)</f>
        <v>Հունիս 2023</v>
      </c>
      <c r="I86" s="5" t="str">
        <f>+VLOOKUP($A86,'[1]План 2026 с разбивкой'!$A$9:$AQ$4883,25,0)</f>
        <v>Հունիս 2024</v>
      </c>
      <c r="J86" s="6" t="str">
        <f>+VLOOKUP($A86,'[1]План 2026 с разбивкой'!$A$9:$AQ$4883,28,0)</f>
        <v>Նոյեմբեր 2026</v>
      </c>
      <c r="K86" s="6" t="str">
        <f>+VLOOKUP($A86,'[1]План 2026 с разбивкой'!$A$9:$AQ$4883,40,0)</f>
        <v>կ. 40</v>
      </c>
      <c r="L86" s="25">
        <f>+VLOOKUP($A86,'[1]План 2026 с разбивкой'!$A$9:$AQ$4883,32,0)</f>
        <v>0</v>
      </c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1:36" s="13" customFormat="1" ht="51.75" customHeight="1" x14ac:dyDescent="0.25">
      <c r="A87" s="7">
        <v>89</v>
      </c>
      <c r="B87" s="5">
        <f>+VLOOKUP(A87,'[1]План 2026 с разбивкой'!$A$9:$AQ$4883,2,0)</f>
        <v>1</v>
      </c>
      <c r="C87" s="5" t="str">
        <f>+VLOOKUP($A87,'[1]План 2026 с разбивкой'!$A$9:$AQ$4883,4,0)</f>
        <v>110կՎ “Գորիս-1,2” ՕԳ-ի և 110կՎ “Գորիս-2” ՕԳ-ի հատվածների ապամոնտաժման աշխատանքների կատարում</v>
      </c>
      <c r="D87" s="5" t="str">
        <f>+VLOOKUP($A87,'[1]План 2026 с разбивкой'!$A$9:$AQ$4883,6,0)</f>
        <v>պայմանագրի պահանջներին համապատասխան</v>
      </c>
      <c r="E87" s="5" t="str">
        <f>+VLOOKUP($A87,'[1]План 2026 с разбивкой'!$A$9:$AQ$4883,8,0)</f>
        <v>պայմանական միավոր</v>
      </c>
      <c r="F87" s="5">
        <f>+VLOOKUP($A87,'[1]План 2026 с разбивкой'!$A$9:$AQ$4883,12,0)</f>
        <v>1</v>
      </c>
      <c r="G87" s="5" t="str">
        <f>+VLOOKUP($A87,'[1]План 2026 с разбивкой'!$A$9:$AQ$4883,16,0)</f>
        <v>ԱԲՀ</v>
      </c>
      <c r="H87" s="5" t="str">
        <f>+VLOOKUP($A87,'[1]План 2026 с разбивкой'!$A$9:$AQ$4883,22,0)</f>
        <v>Սեպտեմբեր 2023</v>
      </c>
      <c r="I87" s="5" t="str">
        <f>+VLOOKUP($A87,'[1]План 2026 с разбивкой'!$A$9:$AQ$4883,25,0)</f>
        <v>Սեպտեմբեր 2023</v>
      </c>
      <c r="J87" s="6" t="str">
        <f>+VLOOKUP($A87,'[1]План 2026 с разбивкой'!$A$9:$AQ$4883,28,0)</f>
        <v>Նոյեմբեր 2024</v>
      </c>
      <c r="K87" s="6" t="str">
        <f>+VLOOKUP($A87,'[1]План 2026 с разбивкой'!$A$9:$AQ$4883,40,0)</f>
        <v>կ. 40</v>
      </c>
      <c r="L87" s="25">
        <f>+VLOOKUP($A87,'[1]План 2026 с разбивкой'!$A$9:$AQ$4883,32,0)</f>
        <v>0</v>
      </c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1:36" s="13" customFormat="1" ht="42.75" customHeight="1" x14ac:dyDescent="0.25">
      <c r="A88" s="7">
        <v>90</v>
      </c>
      <c r="B88" s="5">
        <f>+VLOOKUP(A88,'[1]План 2026 с разбивкой'!$A$9:$AQ$4883,2,0)</f>
        <v>1</v>
      </c>
      <c r="C88" s="5" t="str">
        <f>+VLOOKUP($A88,'[1]План 2026 с разбивкой'!$A$9:$AQ$4883,4,0)</f>
        <v>Ծաղկաձոր քաղաքում 35/10 կՎ ենթակայանի կառուցում</v>
      </c>
      <c r="D88" s="5" t="str">
        <f>+VLOOKUP($A88,'[1]План 2026 с разбивкой'!$A$9:$AQ$4883,6,0)</f>
        <v>պայմանագրի պահանջներին համապատասխան</v>
      </c>
      <c r="E88" s="5" t="str">
        <f>+VLOOKUP($A88,'[1]План 2026 с разбивкой'!$A$9:$AQ$4883,8,0)</f>
        <v>պայմանական միավոր</v>
      </c>
      <c r="F88" s="5">
        <f>+VLOOKUP($A88,'[1]План 2026 с разбивкой'!$A$9:$AQ$4883,12,0)</f>
        <v>1</v>
      </c>
      <c r="G88" s="5" t="str">
        <f>+VLOOKUP($A88,'[1]План 2026 с разбивкой'!$A$9:$AQ$4883,16,0)</f>
        <v>ԱԲՀ</v>
      </c>
      <c r="H88" s="5" t="str">
        <f>+VLOOKUP($A88,'[1]План 2026 с разбивкой'!$A$9:$AQ$4883,22,0)</f>
        <v>Մայիս 2023</v>
      </c>
      <c r="I88" s="5" t="str">
        <f>+VLOOKUP($A88,'[1]План 2026 с разбивкой'!$A$9:$AQ$4883,25,0)</f>
        <v>Մայիս 2024</v>
      </c>
      <c r="J88" s="6" t="str">
        <f>+VLOOKUP($A88,'[1]План 2026 с разбивкой'!$A$9:$AQ$4883,28,0)</f>
        <v>Նոյեմբեր 2026</v>
      </c>
      <c r="K88" s="6" t="str">
        <f>+VLOOKUP($A88,'[1]План 2026 с разбивкой'!$A$9:$AQ$4883,40,0)</f>
        <v>կ. 40</v>
      </c>
      <c r="L88" s="25">
        <f>+VLOOKUP($A88,'[1]План 2026 с разбивкой'!$A$9:$AQ$4883,32,0)</f>
        <v>0</v>
      </c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1:36" s="13" customFormat="1" ht="30" customHeight="1" x14ac:dyDescent="0.25">
      <c r="A89" s="7">
        <v>93</v>
      </c>
      <c r="B89" s="5">
        <f>+VLOOKUP(A89,'[1]План 2026 с разбивкой'!$A$9:$AQ$4883,2,0)</f>
        <v>1</v>
      </c>
      <c r="C89" s="5" t="str">
        <f>+VLOOKUP($A89,'[1]План 2026 с разбивкой'!$A$9:$AQ$4883,4,0)</f>
        <v>Եթերաժամի տրամադրման ծառայություններ</v>
      </c>
      <c r="D89" s="5" t="str">
        <f>+VLOOKUP($A89,'[1]План 2026 с разбивкой'!$A$9:$AQ$4883,6,0)</f>
        <v>պայմանագրի պահանջներին համապատասխան</v>
      </c>
      <c r="E89" s="5" t="str">
        <f>+VLOOKUP($A89,'[1]План 2026 с разбивкой'!$A$9:$AQ$4883,8,0)</f>
        <v>պայմանական միավոր</v>
      </c>
      <c r="F89" s="5">
        <f>+VLOOKUP($A89,'[1]План 2026 с разбивкой'!$A$9:$AQ$4883,12,0)</f>
        <v>1</v>
      </c>
      <c r="G89" s="5" t="str">
        <f>+VLOOKUP($A89,'[1]План 2026 с разбивкой'!$A$9:$AQ$4883,16,0)</f>
        <v>ԳԸՇ</v>
      </c>
      <c r="H89" s="5" t="str">
        <f>+VLOOKUP($A89,'[1]План 2026 с разбивкой'!$A$9:$AQ$4883,22,0)</f>
        <v>Х</v>
      </c>
      <c r="I89" s="5" t="str">
        <f>+VLOOKUP($A89,'[1]План 2026 с разбивкой'!$A$9:$AQ$4883,25,0)</f>
        <v>Դեկտեմբեր 2016</v>
      </c>
      <c r="J89" s="6" t="str">
        <f>+VLOOKUP($A89,'[1]План 2026 с разбивкой'!$A$9:$AQ$4883,28,0)</f>
        <v>Դեկտեմբեր 2024</v>
      </c>
      <c r="K89" s="6" t="str">
        <f>+VLOOKUP($A89,'[1]План 2026 с разбивкой'!$A$9:$AQ$4883,40,0)</f>
        <v>կ. 12.8</v>
      </c>
      <c r="L89" s="25">
        <f>+VLOOKUP($A89,'[1]План 2026 с разбивкой'!$A$9:$AQ$4883,32,0)</f>
        <v>27000</v>
      </c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1:36" s="13" customFormat="1" ht="33.75" x14ac:dyDescent="0.25">
      <c r="A90" s="7">
        <v>95</v>
      </c>
      <c r="B90" s="5">
        <f>+VLOOKUP(A90,'[1]План 2026 с разбивкой'!$A$9:$AQ$4883,2,0)</f>
        <v>1</v>
      </c>
      <c r="C90" s="5" t="str">
        <f>+VLOOKUP($A90,'[1]План 2026 с разбивкой'!$A$9:$AQ$4883,4,0)</f>
        <v xml:space="preserve">Անձնակազմի տեղափոխում </v>
      </c>
      <c r="D90" s="5" t="str">
        <f>+VLOOKUP($A90,'[1]План 2026 с разбивкой'!$A$9:$AQ$4883,6,0)</f>
        <v>համաձայն տեխնիկական առաջադրանքի</v>
      </c>
      <c r="E90" s="5" t="str">
        <f>+VLOOKUP($A90,'[1]План 2026 с разбивкой'!$A$9:$AQ$4883,8,0)</f>
        <v>պայմանական միավոր</v>
      </c>
      <c r="F90" s="5">
        <f>+VLOOKUP($A90,'[1]План 2026 с разбивкой'!$A$9:$AQ$4883,12,0)</f>
        <v>1</v>
      </c>
      <c r="G90" s="5" t="str">
        <f>+VLOOKUP($A90,'[1]План 2026 с разбивкой'!$A$9:$AQ$4883,16,0)</f>
        <v>ԲՄ</v>
      </c>
      <c r="H90" s="5" t="str">
        <f>+VLOOKUP($A90,'[1]План 2026 с разбивкой'!$A$9:$AQ$4883,22,0)</f>
        <v>Х</v>
      </c>
      <c r="I90" s="5" t="str">
        <f>+VLOOKUP($A90,'[1]План 2026 с разбивкой'!$A$9:$AQ$4883,25,0)</f>
        <v>Հոկտեմբեր 2014</v>
      </c>
      <c r="J90" s="6" t="str">
        <f>+VLOOKUP($A90,'[1]План 2026 с разбивкой'!$A$9:$AQ$4883,28,0)</f>
        <v>Հոկտեմբեր 2026</v>
      </c>
      <c r="K90" s="6" t="str">
        <f>+VLOOKUP($A90,'[1]План 2026 с разбивкой'!$A$9:$AQ$4883,40,0)</f>
        <v>կ. 35, 36</v>
      </c>
      <c r="L90" s="25">
        <f>+VLOOKUP($A90,'[1]План 2026 с разбивкой'!$A$9:$AQ$4883,32,0)</f>
        <v>131906</v>
      </c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1:36" s="13" customFormat="1" ht="33.75" x14ac:dyDescent="0.25">
      <c r="A91" s="7">
        <v>96</v>
      </c>
      <c r="B91" s="5">
        <f>+VLOOKUP(A91,'[1]План 2026 с разбивкой'!$A$9:$AQ$4883,2,0)</f>
        <v>1</v>
      </c>
      <c r="C91" s="5" t="str">
        <f>+VLOOKUP($A91,'[1]План 2026 с разбивкой'!$A$9:$AQ$4883,4,0)</f>
        <v>Կապի ծառայություններ</v>
      </c>
      <c r="D91" s="5" t="str">
        <f>+VLOOKUP($A91,'[1]План 2026 с разбивкой'!$A$9:$AQ$4883,6,0)</f>
        <v>համաձայն տեխնիկական առաջադրանքի</v>
      </c>
      <c r="E91" s="5" t="str">
        <f>+VLOOKUP($A91,'[1]План 2026 с разбивкой'!$A$9:$AQ$4883,8,0)</f>
        <v>պայմանական միավոր</v>
      </c>
      <c r="F91" s="5">
        <f>+VLOOKUP($A91,'[1]План 2026 с разбивкой'!$A$9:$AQ$4883,12,0)</f>
        <v>1</v>
      </c>
      <c r="G91" s="5" t="str">
        <f>+VLOOKUP($A91,'[1]План 2026 с разбивкой'!$A$9:$AQ$4883,16,0)</f>
        <v>ԳԸՇ</v>
      </c>
      <c r="H91" s="5" t="str">
        <f>+VLOOKUP($A91,'[1]План 2026 с разбивкой'!$A$9:$AQ$4883,22,0)</f>
        <v>Х</v>
      </c>
      <c r="I91" s="5" t="str">
        <f>+VLOOKUP($A91,'[1]План 2026 с разбивкой'!$A$9:$AQ$4883,25,0)</f>
        <v>Х</v>
      </c>
      <c r="J91" s="6" t="str">
        <f>+VLOOKUP($A91,'[1]План 2026 с разбивкой'!$A$9:$AQ$4883,28,0)</f>
        <v>Դեկտեմբեր 2024</v>
      </c>
      <c r="K91" s="6" t="str">
        <f>+VLOOKUP($A91,'[1]План 2026 с разбивкой'!$A$9:$AQ$4883,40,0)</f>
        <v>կ. 12.8</v>
      </c>
      <c r="L91" s="25">
        <f>+VLOOKUP($A91,'[1]План 2026 с разбивкой'!$A$9:$AQ$4883,32,0)</f>
        <v>316947</v>
      </c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  <row r="92" spans="1:36" s="13" customFormat="1" ht="33.75" x14ac:dyDescent="0.25">
      <c r="A92" s="7">
        <v>97</v>
      </c>
      <c r="B92" s="5">
        <f>+VLOOKUP(A92,'[1]План 2026 с разбивкой'!$A$9:$AQ$4883,2,0)</f>
        <v>1</v>
      </c>
      <c r="C92" s="5" t="str">
        <f>+VLOOKUP($A92,'[1]План 2026 с разбивкой'!$A$9:$AQ$4883,4,0)</f>
        <v>6(10)-0.4 կՎ լարման մալուխների փոխարինում</v>
      </c>
      <c r="D92" s="5" t="str">
        <f>+VLOOKUP($A92,'[1]План 2026 с разбивкой'!$A$9:$AQ$4883,6,0)</f>
        <v>համաձայն տեխնիկական առաջադրանքի</v>
      </c>
      <c r="E92" s="5" t="str">
        <f>+VLOOKUP($A92,'[1]План 2026 с разбивкой'!$A$9:$AQ$4883,8,0)</f>
        <v>պայմանական միավոր</v>
      </c>
      <c r="F92" s="5">
        <f>+VLOOKUP($A92,'[1]План 2026 с разбивкой'!$A$9:$AQ$4883,12,0)</f>
        <v>1</v>
      </c>
      <c r="G92" s="5" t="str">
        <f>+VLOOKUP($A92,'[1]План 2026 с разбивкой'!$A$9:$AQ$4883,16,0)</f>
        <v>ԱԲՀ</v>
      </c>
      <c r="H92" s="5" t="str">
        <f>+VLOOKUP($A92,'[1]План 2026 с разбивкой'!$A$9:$AQ$4883,22,0)</f>
        <v>Х</v>
      </c>
      <c r="I92" s="5" t="str">
        <f>+VLOOKUP($A92,'[1]План 2026 с разбивкой'!$A$9:$AQ$4883,25,0)</f>
        <v>Հունիս 2020</v>
      </c>
      <c r="J92" s="6" t="str">
        <f>+VLOOKUP($A92,'[1]План 2026 с разбивкой'!$A$9:$AQ$4883,28,0)</f>
        <v>Հունիս 2026</v>
      </c>
      <c r="K92" s="6" t="str">
        <f>+VLOOKUP($A92,'[1]План 2026 с разбивкой'!$A$9:$AQ$4883,40,0)</f>
        <v>կ. 40</v>
      </c>
      <c r="L92" s="25">
        <f>+VLOOKUP($A92,'[1]План 2026 с разбивкой'!$A$9:$AQ$4883,32,0)</f>
        <v>4424543.8879999993</v>
      </c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</row>
    <row r="93" spans="1:36" s="13" customFormat="1" ht="30.75" customHeight="1" x14ac:dyDescent="0.25">
      <c r="A93" s="7">
        <v>98</v>
      </c>
      <c r="B93" s="5">
        <f>+VLOOKUP(A93,'[1]План 2026 с разбивкой'!$A$9:$AQ$4883,2,0)</f>
        <v>1</v>
      </c>
      <c r="C93" s="5" t="str">
        <f>+VLOOKUP($A93,'[1]План 2026 с разбивкой'!$A$9:$AQ$4883,4,0)</f>
        <v>Տրանսֆորմատորային և բաշխիչ ենթակայանների վերակառուցում</v>
      </c>
      <c r="D93" s="5" t="str">
        <f>+VLOOKUP($A93,'[1]План 2026 с разбивкой'!$A$9:$AQ$4883,6,0)</f>
        <v>համաձայն տեխնիկական առաջադրանքի</v>
      </c>
      <c r="E93" s="5" t="str">
        <f>+VLOOKUP($A93,'[1]План 2026 с разбивкой'!$A$9:$AQ$4883,8,0)</f>
        <v>պայմանական միավոր</v>
      </c>
      <c r="F93" s="5">
        <f>+VLOOKUP($A93,'[1]План 2026 с разбивкой'!$A$9:$AQ$4883,12,0)</f>
        <v>1</v>
      </c>
      <c r="G93" s="5" t="str">
        <f>+VLOOKUP($A93,'[1]План 2026 с разбивкой'!$A$9:$AQ$4883,16,0)</f>
        <v>ԱԲՀ</v>
      </c>
      <c r="H93" s="5" t="str">
        <f>+VLOOKUP($A93,'[1]План 2026 с разбивкой'!$A$9:$AQ$4883,22,0)</f>
        <v>Х</v>
      </c>
      <c r="I93" s="5" t="str">
        <f>+VLOOKUP($A93,'[1]План 2026 с разбивкой'!$A$9:$AQ$4883,25,0)</f>
        <v>Օգոստոս 2020</v>
      </c>
      <c r="J93" s="6" t="str">
        <f>+VLOOKUP($A93,'[1]План 2026 с разбивкой'!$A$9:$AQ$4883,28,0)</f>
        <v>Հուլիս 2026</v>
      </c>
      <c r="K93" s="6" t="str">
        <f>+VLOOKUP($A93,'[1]План 2026 с разбивкой'!$A$9:$AQ$4883,40,0)</f>
        <v>կ. 40</v>
      </c>
      <c r="L93" s="25">
        <f>+VLOOKUP($A93,'[1]План 2026 с разбивкой'!$A$9:$AQ$4883,32,0)</f>
        <v>5809114.1899999995</v>
      </c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1:36" s="13" customFormat="1" ht="45" x14ac:dyDescent="0.25">
      <c r="A94" s="7">
        <v>100</v>
      </c>
      <c r="B94" s="5">
        <f>+VLOOKUP(A94,'[1]План 2026 с разбивкой'!$A$9:$AQ$4883,2,0)</f>
        <v>1</v>
      </c>
      <c r="C94" s="5" t="str">
        <f>+VLOOKUP($A94,'[1]План 2026 с разбивкой'!$A$9:$AQ$4883,4,0)</f>
        <v>Բնապահպանության նորմերին ուղղված ներդրումներ: Ենթակայանների յուղահեռացման համակարգերի կառուցման աշխատանքներ</v>
      </c>
      <c r="D94" s="5" t="str">
        <f>+VLOOKUP($A94,'[1]План 2026 с разбивкой'!$A$9:$AQ$4883,6,0)</f>
        <v>համաձայն տեխնիկական առաջադրանքի</v>
      </c>
      <c r="E94" s="5" t="str">
        <f>+VLOOKUP($A94,'[1]План 2026 с разбивкой'!$A$9:$AQ$4883,8,0)</f>
        <v>պայմանական միավոր</v>
      </c>
      <c r="F94" s="5">
        <f>+VLOOKUP($A94,'[1]План 2026 с разбивкой'!$A$9:$AQ$4883,12,0)</f>
        <v>1</v>
      </c>
      <c r="G94" s="5" t="str">
        <f>+VLOOKUP($A94,'[1]План 2026 с разбивкой'!$A$9:$AQ$4883,16,0)</f>
        <v>ԱԲՀ</v>
      </c>
      <c r="H94" s="5" t="str">
        <f>+VLOOKUP($A94,'[1]План 2026 с разбивкой'!$A$9:$AQ$4883,22,0)</f>
        <v>Х</v>
      </c>
      <c r="I94" s="5" t="str">
        <f>+VLOOKUP($A94,'[1]План 2026 с разбивкой'!$A$9:$AQ$4883,25,0)</f>
        <v>Օգոստոս 2020</v>
      </c>
      <c r="J94" s="6" t="str">
        <f>+VLOOKUP($A94,'[1]План 2026 с разбивкой'!$A$9:$AQ$4883,28,0)</f>
        <v>Դեկտեմբեր 2025</v>
      </c>
      <c r="K94" s="6" t="str">
        <f>+VLOOKUP($A94,'[1]План 2026 с разбивкой'!$A$9:$AQ$4883,40,0)</f>
        <v>կ. 40</v>
      </c>
      <c r="L94" s="25">
        <f>+VLOOKUP($A94,'[1]План 2026 с разбивкой'!$A$9:$AQ$4883,32,0)</f>
        <v>50000</v>
      </c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1:36" s="13" customFormat="1" ht="56.25" x14ac:dyDescent="0.25">
      <c r="A95" s="7">
        <v>101</v>
      </c>
      <c r="B95" s="5">
        <f>+VLOOKUP(A95,'[1]План 2026 с разбивкой'!$A$9:$AQ$4883,2,0)</f>
        <v>1</v>
      </c>
      <c r="C95" s="5" t="str">
        <f>+VLOOKUP($A95,'[1]План 2026 с разбивкой'!$A$9:$AQ$4883,4,0)</f>
        <v>Կորուստների նվազեցման ծրագրի, կապիտալ վերանորոգումների և նոր սպառողների էլեկտրական ցանցին միացման շինմոնտաժային աշխատանքներ</v>
      </c>
      <c r="D95" s="5" t="str">
        <f>+VLOOKUP($A95,'[1]План 2026 с разбивкой'!$A$9:$AQ$4883,6,0)</f>
        <v>համաձայն տեխնիկական առաջադրանքի</v>
      </c>
      <c r="E95" s="5" t="str">
        <f>+VLOOKUP($A95,'[1]План 2026 с разбивкой'!$A$9:$AQ$4883,8,0)</f>
        <v>պայմանական միավոր</v>
      </c>
      <c r="F95" s="5">
        <f>+VLOOKUP($A95,'[1]План 2026 с разбивкой'!$A$9:$AQ$4883,12,0)</f>
        <v>1</v>
      </c>
      <c r="G95" s="5" t="str">
        <f>+VLOOKUP($A95,'[1]План 2026 с разбивкой'!$A$9:$AQ$4883,16,0)</f>
        <v>ԱԲՀ</v>
      </c>
      <c r="H95" s="5" t="str">
        <f>+VLOOKUP($A95,'[1]План 2026 с разбивкой'!$A$9:$AQ$4883,22,0)</f>
        <v>Х</v>
      </c>
      <c r="I95" s="5" t="str">
        <f>+VLOOKUP($A95,'[1]План 2026 с разбивкой'!$A$9:$AQ$4883,25,0)</f>
        <v>Հունվար 2017</v>
      </c>
      <c r="J95" s="6" t="str">
        <f>+VLOOKUP($A95,'[1]План 2026 с разбивкой'!$A$9:$AQ$4883,28,0)</f>
        <v>Հունվար 2027</v>
      </c>
      <c r="K95" s="6" t="str">
        <f>+VLOOKUP($A95,'[1]План 2026 с разбивкой'!$A$9:$AQ$4883,40,0)</f>
        <v>կ. 40</v>
      </c>
      <c r="L95" s="25">
        <f>+VLOOKUP($A95,'[1]План 2026 с разбивкой'!$A$9:$AQ$4883,32,0)</f>
        <v>4568580.5439999998</v>
      </c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1:36" s="13" customFormat="1" ht="39.75" customHeight="1" x14ac:dyDescent="0.25">
      <c r="A96" s="7">
        <v>103</v>
      </c>
      <c r="B96" s="5">
        <f>+VLOOKUP(A96,'[1]План 2026 с разбивкой'!$A$9:$AQ$4883,2,0)</f>
        <v>1</v>
      </c>
      <c r="C96" s="5" t="str">
        <f>+VLOOKUP($A96,'[1]План 2026 с разбивкой'!$A$9:$AQ$4883,4,0)</f>
        <v>Հասցեական ծրագրերի կատարման շինմոնտաժային աշխատանքներ</v>
      </c>
      <c r="D96" s="5" t="str">
        <f>+VLOOKUP($A96,'[1]План 2026 с разбивкой'!$A$9:$AQ$4883,6,0)</f>
        <v>համաձայն տեխնիկական առաջադրանքի</v>
      </c>
      <c r="E96" s="5" t="str">
        <f>+VLOOKUP($A96,'[1]План 2026 с разбивкой'!$A$9:$AQ$4883,8,0)</f>
        <v>պայմանական միավոր</v>
      </c>
      <c r="F96" s="5">
        <f>+VLOOKUP($A96,'[1]План 2026 с разбивкой'!$A$9:$AQ$4883,12,0)</f>
        <v>1</v>
      </c>
      <c r="G96" s="5" t="str">
        <f>+VLOOKUP($A96,'[1]План 2026 с разбивкой'!$A$9:$AQ$4883,16,0)</f>
        <v>ԱԲՀ</v>
      </c>
      <c r="H96" s="5" t="str">
        <f>+VLOOKUP($A96,'[1]План 2026 с разбивкой'!$A$9:$AQ$4883,22,0)</f>
        <v>Х</v>
      </c>
      <c r="I96" s="5" t="str">
        <f>+VLOOKUP($A96,'[1]План 2026 с разбивкой'!$A$9:$AQ$4883,25,0)</f>
        <v>Հունիս 2022</v>
      </c>
      <c r="J96" s="6" t="str">
        <f>+VLOOKUP($A96,'[1]План 2026 с разбивкой'!$A$9:$AQ$4883,28,0)</f>
        <v>Հունիս 2026</v>
      </c>
      <c r="K96" s="6" t="str">
        <f>+VLOOKUP($A96,'[1]План 2026 с разбивкой'!$A$9:$AQ$4883,40,0)</f>
        <v>կ. 40</v>
      </c>
      <c r="L96" s="25">
        <f>+VLOOKUP($A96,'[1]План 2026 с разбивкой'!$A$9:$AQ$4883,32,0)</f>
        <v>851164.68499999994</v>
      </c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1:36" s="13" customFormat="1" ht="78" customHeight="1" x14ac:dyDescent="0.25">
      <c r="A97" s="7">
        <v>104</v>
      </c>
      <c r="B97" s="5">
        <f>+VLOOKUP(A97,'[1]План 2026 с разбивкой'!$A$9:$AQ$4883,2,0)</f>
        <v>1</v>
      </c>
      <c r="C97" s="5" t="str">
        <f>+VLOOKUP($A97,'[1]План 2026 с разбивкой'!$A$9:$AQ$4883,4,0)</f>
        <v>0,4/0,22 կՎ էլ. ցանցերում և 6(10)/0,4կՎ ենթակայաններում էլեկտրաէներգիայի ավտոմատացված հաշվառման և հսկման համակարգի մշակման, կառուցման և ներդրման  (այսուհետ՝ « ԷԱՀՀ ») աշխատանքներ</v>
      </c>
      <c r="D97" s="5" t="str">
        <f>+VLOOKUP($A97,'[1]План 2026 с разбивкой'!$A$9:$AQ$4883,6,0)</f>
        <v>համաձայն տեխնիկական առաջադրանքի</v>
      </c>
      <c r="E97" s="5" t="str">
        <f>+VLOOKUP($A97,'[1]План 2026 с разбивкой'!$A$9:$AQ$4883,8,0)</f>
        <v>պայմանական միավոր</v>
      </c>
      <c r="F97" s="5">
        <f>+VLOOKUP($A97,'[1]План 2026 с разбивкой'!$A$9:$AQ$4883,12,0)</f>
        <v>1</v>
      </c>
      <c r="G97" s="5" t="str">
        <f>+VLOOKUP($A97,'[1]План 2026 с разбивкой'!$A$9:$AQ$4883,16,0)</f>
        <v>ԱԲՀ</v>
      </c>
      <c r="H97" s="5" t="str">
        <f>+VLOOKUP($A97,'[1]План 2026 с разбивкой'!$A$9:$AQ$4883,22,0)</f>
        <v>Х</v>
      </c>
      <c r="I97" s="5" t="str">
        <f>+VLOOKUP($A97,'[1]План 2026 с разбивкой'!$A$9:$AQ$4883,25,0)</f>
        <v>Հունիս 2022</v>
      </c>
      <c r="J97" s="6" t="str">
        <f>+VLOOKUP($A97,'[1]План 2026 с разбивкой'!$A$9:$AQ$4883,28,0)</f>
        <v>Դեկտեմբեր 2026</v>
      </c>
      <c r="K97" s="6" t="str">
        <f>+VLOOKUP($A97,'[1]План 2026 с разбивкой'!$A$9:$AQ$4883,40,0)</f>
        <v>կ. 40</v>
      </c>
      <c r="L97" s="25">
        <f>+VLOOKUP($A97,'[1]План 2026 с разбивкой'!$A$9:$AQ$4883,32,0)</f>
        <v>6014808</v>
      </c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</row>
    <row r="98" spans="1:36" s="13" customFormat="1" ht="45" x14ac:dyDescent="0.25">
      <c r="A98" s="7">
        <v>105</v>
      </c>
      <c r="B98" s="5">
        <f>+VLOOKUP(A98,'[1]План 2026 с разбивкой'!$A$9:$AQ$4883,2,0)</f>
        <v>1</v>
      </c>
      <c r="C98" s="5" t="str">
        <f>+VLOOKUP($A98,'[1]План 2026 с разбивкой'!$A$9:$AQ$4883,4,0)</f>
        <v xml:space="preserve">ք. Երևանում և մոտակա համայնքներում "ՀԷՑ" ՓԲԸ վարչական տարածքների պահպանության ծառայությունների մատուցում  </v>
      </c>
      <c r="D98" s="5" t="str">
        <f>+VLOOKUP($A98,'[1]План 2026 с разбивкой'!$A$9:$AQ$4883,6,0)</f>
        <v>համաձայն տեխնիկական առաջադրանքի</v>
      </c>
      <c r="E98" s="5" t="str">
        <f>+VLOOKUP($A98,'[1]План 2026 с разбивкой'!$A$9:$AQ$4883,8,0)</f>
        <v>պայմանական միավոր</v>
      </c>
      <c r="F98" s="5">
        <f>+VLOOKUP($A98,'[1]План 2026 с разбивкой'!$A$9:$AQ$4883,12,0)</f>
        <v>1</v>
      </c>
      <c r="G98" s="5" t="str">
        <f>+VLOOKUP($A98,'[1]План 2026 с разбивкой'!$A$9:$AQ$4883,16,0)</f>
        <v>ԲՄ</v>
      </c>
      <c r="H98" s="5" t="str">
        <f>+VLOOKUP($A98,'[1]План 2026 с разбивкой'!$A$9:$AQ$4883,22,0)</f>
        <v>Х</v>
      </c>
      <c r="I98" s="5" t="str">
        <f>+VLOOKUP($A98,'[1]План 2026 с разбивкой'!$A$9:$AQ$4883,25,0)</f>
        <v>Դեկտեմբեր 2014</v>
      </c>
      <c r="J98" s="6" t="str">
        <f>+VLOOKUP($A98,'[1]План 2026 с разбивкой'!$A$9:$AQ$4883,28,0)</f>
        <v>Դեկտեմբեր 2026</v>
      </c>
      <c r="K98" s="6" t="str">
        <f>+VLOOKUP($A98,'[1]План 2026 с разбивкой'!$A$9:$AQ$4883,40,0)</f>
        <v>կ. 35, 36</v>
      </c>
      <c r="L98" s="25">
        <f>+VLOOKUP($A98,'[1]План 2026 с разбивкой'!$A$9:$AQ$4883,32,0)</f>
        <v>106880</v>
      </c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</row>
    <row r="99" spans="1:36" s="13" customFormat="1" ht="45" x14ac:dyDescent="0.25">
      <c r="A99" s="7">
        <v>106</v>
      </c>
      <c r="B99" s="5">
        <f>+VLOOKUP(A99,'[1]План 2026 с разбивкой'!$A$9:$AQ$4883,2,0)</f>
        <v>1</v>
      </c>
      <c r="C99" s="5" t="str">
        <f>+VLOOKUP($A99,'[1]План 2026 с разбивкой'!$A$9:$AQ$4883,4,0)</f>
        <v xml:space="preserve">ՀՀ տարածքում, բացառությամբ ք. Երևանի, "ՀԷՑ" ՓԲԸ վարչական տարածքների պահպանության ծառայությունների մատուցում </v>
      </c>
      <c r="D99" s="5" t="str">
        <f>+VLOOKUP($A99,'[1]План 2026 с разбивкой'!$A$9:$AQ$4883,6,0)</f>
        <v>համաձայն տեխնիկական առաջադրանքի</v>
      </c>
      <c r="E99" s="5" t="str">
        <f>+VLOOKUP($A99,'[1]План 2026 с разбивкой'!$A$9:$AQ$4883,8,0)</f>
        <v>պայմանական միավոր</v>
      </c>
      <c r="F99" s="5">
        <f>+VLOOKUP($A99,'[1]План 2026 с разбивкой'!$A$9:$AQ$4883,12,0)</f>
        <v>1</v>
      </c>
      <c r="G99" s="5" t="str">
        <f>+VLOOKUP($A99,'[1]План 2026 с разбивкой'!$A$9:$AQ$4883,16,0)</f>
        <v>ԲՄ</v>
      </c>
      <c r="H99" s="5" t="str">
        <f>+VLOOKUP($A99,'[1]План 2026 с разбивкой'!$A$9:$AQ$4883,22,0)</f>
        <v>Х</v>
      </c>
      <c r="I99" s="5" t="str">
        <f>+VLOOKUP($A99,'[1]План 2026 с разбивкой'!$A$9:$AQ$4883,25,0)</f>
        <v>Դեկտեմբեր 2024</v>
      </c>
      <c r="J99" s="6" t="str">
        <f>+VLOOKUP($A99,'[1]План 2026 с разбивкой'!$A$9:$AQ$4883,28,0)</f>
        <v>Դեկտեմբեր 2026</v>
      </c>
      <c r="K99" s="6" t="str">
        <f>+VLOOKUP($A99,'[1]План 2026 с разбивкой'!$A$9:$AQ$4883,40,0)</f>
        <v>կ. 35, 36</v>
      </c>
      <c r="L99" s="25">
        <f>+VLOOKUP($A99,'[1]План 2026 с разбивкой'!$A$9:$AQ$4883,32,0)</f>
        <v>134602</v>
      </c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</row>
    <row r="100" spans="1:36" s="13" customFormat="1" ht="33.75" x14ac:dyDescent="0.25">
      <c r="A100" s="7">
        <v>107</v>
      </c>
      <c r="B100" s="5">
        <f>+VLOOKUP(A100,'[1]План 2026 с разбивкой'!$A$9:$AQ$4883,2,0)</f>
        <v>1</v>
      </c>
      <c r="C100" s="5" t="str">
        <f>+VLOOKUP($A100,'[1]План 2026 с разбивкой'!$A$9:$AQ$4883,4,0)</f>
        <v>35կՎ ե/կ-ների վերակառուցում, կառուցում</v>
      </c>
      <c r="D100" s="5" t="str">
        <f>+VLOOKUP($A100,'[1]План 2026 с разбивкой'!$A$9:$AQ$4883,6,0)</f>
        <v>համաձայն տեխնիկական առաջադրանքի</v>
      </c>
      <c r="E100" s="5" t="str">
        <f>+VLOOKUP($A100,'[1]План 2026 с разбивкой'!$A$9:$AQ$4883,8,0)</f>
        <v>պայմանական միավոր</v>
      </c>
      <c r="F100" s="5">
        <f>+VLOOKUP($A100,'[1]План 2026 с разбивкой'!$A$9:$AQ$4883,12,0)</f>
        <v>1</v>
      </c>
      <c r="G100" s="5" t="str">
        <f>+VLOOKUP($A100,'[1]План 2026 с разбивкой'!$A$9:$AQ$4883,16,0)</f>
        <v>ԱԲՀ</v>
      </c>
      <c r="H100" s="5" t="str">
        <f>+VLOOKUP($A100,'[1]План 2026 с разбивкой'!$A$9:$AQ$4883,22,0)</f>
        <v>Х</v>
      </c>
      <c r="I100" s="5" t="str">
        <f>+VLOOKUP($A100,'[1]План 2026 с разбивкой'!$A$9:$AQ$4883,25,0)</f>
        <v>Մարտ 2024</v>
      </c>
      <c r="J100" s="6" t="str">
        <f>+VLOOKUP($A100,'[1]План 2026 с разбивкой'!$A$9:$AQ$4883,28,0)</f>
        <v>Դեկտեմբեր 2024</v>
      </c>
      <c r="K100" s="6" t="str">
        <f>+VLOOKUP($A100,'[1]План 2026 с разбивкой'!$A$9:$AQ$4883,40,0)</f>
        <v>կ. 40</v>
      </c>
      <c r="L100" s="25">
        <f>+VLOOKUP($A100,'[1]План 2026 с разбивкой'!$A$9:$AQ$4883,32,0)</f>
        <v>87197.774000000005</v>
      </c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spans="1:36" s="13" customFormat="1" ht="33.75" x14ac:dyDescent="0.25">
      <c r="A101" s="7">
        <v>109</v>
      </c>
      <c r="B101" s="5">
        <f>+VLOOKUP(A101,'[1]План 2026 с разбивкой'!$A$9:$AQ$4883,2,0)</f>
        <v>1</v>
      </c>
      <c r="C101" s="5" t="str">
        <f>+VLOOKUP($A101,'[1]План 2026 с разбивкой'!$A$9:$AQ$4883,4,0)</f>
        <v>110/35կվ լարման մալուխային գծերի անցկացման և  փոխարինման աշխատանքներ</v>
      </c>
      <c r="D101" s="5" t="str">
        <f>+VLOOKUP($A101,'[1]План 2026 с разбивкой'!$A$9:$AQ$4883,6,0)</f>
        <v>համաձայն տեխնիկական առաջադրանքի</v>
      </c>
      <c r="E101" s="5" t="str">
        <f>+VLOOKUP($A101,'[1]План 2026 с разбивкой'!$A$9:$AQ$4883,8,0)</f>
        <v>պայմանական միավոր</v>
      </c>
      <c r="F101" s="5">
        <f>+VLOOKUP($A101,'[1]План 2026 с разбивкой'!$A$9:$AQ$4883,12,0)</f>
        <v>1</v>
      </c>
      <c r="G101" s="5" t="str">
        <f>+VLOOKUP($A101,'[1]План 2026 с разбивкой'!$A$9:$AQ$4883,16,0)</f>
        <v>ԱԲՀ</v>
      </c>
      <c r="H101" s="5" t="str">
        <f>+VLOOKUP($A101,'[1]План 2026 с разбивкой'!$A$9:$AQ$4883,22,0)</f>
        <v>Փետրվար 2024</v>
      </c>
      <c r="I101" s="5" t="str">
        <f>+VLOOKUP($A101,'[1]План 2026 с разбивкой'!$A$9:$AQ$4883,25,0)</f>
        <v>Մարտ 2024</v>
      </c>
      <c r="J101" s="6" t="str">
        <f>+VLOOKUP($A101,'[1]План 2026 с разбивкой'!$A$9:$AQ$4883,28,0)</f>
        <v>Ապրիլ 2027</v>
      </c>
      <c r="K101" s="6" t="str">
        <f>+VLOOKUP($A101,'[1]План 2026 с разбивкой'!$A$9:$AQ$4883,40,0)</f>
        <v>կ. 40</v>
      </c>
      <c r="L101" s="25">
        <f>+VLOOKUP($A101,'[1]План 2026 с разбивкой'!$A$9:$AQ$4883,32,0)</f>
        <v>0</v>
      </c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</row>
    <row r="102" spans="1:36" s="13" customFormat="1" ht="78.75" x14ac:dyDescent="0.25">
      <c r="A102" s="7">
        <v>110</v>
      </c>
      <c r="B102" s="5">
        <f>+VLOOKUP(A102,'[1]План 2026 с разбивкой'!$A$9:$AQ$4883,2,0)</f>
        <v>1</v>
      </c>
      <c r="C102" s="5" t="str">
        <f>+VLOOKUP($A102,'[1]План 2026 с разбивкой'!$A$9:$AQ$4883,4,0)</f>
        <v>Էլեկտրաէներգիայի ավտոմատացված հաշվառման և հսկման համակարգի  տեղակայված արկղերի հողանցման  համար աշխատանքների կատարման  (հաղորդիչ թիթեղի և հողանցման էլեկտրոդ թիթեղի ձեռք բերում և տեղադրում)</v>
      </c>
      <c r="D102" s="5" t="str">
        <f>+VLOOKUP($A102,'[1]План 2026 с разбивкой'!$A$9:$AQ$4883,6,0)</f>
        <v>համաձայն տեխնիկական առաջադրանքի</v>
      </c>
      <c r="E102" s="5" t="str">
        <f>+VLOOKUP($A102,'[1]План 2026 с разбивкой'!$A$9:$AQ$4883,8,0)</f>
        <v>պայմանական միավոր</v>
      </c>
      <c r="F102" s="5">
        <f>+VLOOKUP($A102,'[1]План 2026 с разбивкой'!$A$9:$AQ$4883,12,0)</f>
        <v>1</v>
      </c>
      <c r="G102" s="5" t="str">
        <f>+VLOOKUP($A102,'[1]План 2026 с разбивкой'!$A$9:$AQ$4883,16,0)</f>
        <v>ԱԲՀ</v>
      </c>
      <c r="H102" s="5" t="str">
        <f>+VLOOKUP($A102,'[1]План 2026 с разбивкой'!$A$9:$AQ$4883,22,0)</f>
        <v>Մայիս 2024</v>
      </c>
      <c r="I102" s="5" t="str">
        <f>+VLOOKUP($A102,'[1]План 2026 с разбивкой'!$A$9:$AQ$4883,25,0)</f>
        <v>Մայիս 2024</v>
      </c>
      <c r="J102" s="6" t="str">
        <f>+VLOOKUP($A102,'[1]План 2026 с разбивкой'!$A$9:$AQ$4883,28,0)</f>
        <v>Հուլիս 2025</v>
      </c>
      <c r="K102" s="6" t="str">
        <f>+VLOOKUP($A102,'[1]План 2026 с разбивкой'!$A$9:$AQ$4883,40,0)</f>
        <v>կ. 41</v>
      </c>
      <c r="L102" s="25">
        <f>+VLOOKUP($A102,'[1]План 2026 с разбивкой'!$A$9:$AQ$4883,32,0)</f>
        <v>0</v>
      </c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</row>
    <row r="103" spans="1:36" s="13" customFormat="1" ht="33.75" x14ac:dyDescent="0.25">
      <c r="A103" s="7">
        <v>109</v>
      </c>
      <c r="B103" s="5">
        <f>+VLOOKUP(A103,'[1]План 2026 с разбивкой'!$A$9:$AQ$4926,2,0)</f>
        <v>1</v>
      </c>
      <c r="C103" s="5" t="str">
        <f>+VLOOKUP($A103,'[1]План 2026 с разбивкой'!$A$9:$AQ$4926,4,0)</f>
        <v>110/35կվ լարման մալուխային գծերի անցկացման և  փոխարինման աշխատանքներ</v>
      </c>
      <c r="D103" s="5" t="str">
        <f>+VLOOKUP($A103,'[1]План 2026 с разбивкой'!$A$9:$AQ$4926,6,0)</f>
        <v>համաձայն տեխնիկական առաջադրանքի</v>
      </c>
      <c r="E103" s="5" t="str">
        <f>+VLOOKUP($A103,'[1]План 2026 с разбивкой'!$A$9:$AQ$4926,8,0)</f>
        <v>պայմանական միավոր</v>
      </c>
      <c r="F103" s="5">
        <f>+VLOOKUP($A103,'[1]План 2026 с разбивкой'!$A$9:$AQ$4926,12,0)</f>
        <v>1</v>
      </c>
      <c r="G103" s="5" t="str">
        <f>+VLOOKUP($A103,'[1]План 2026 с разбивкой'!$A$9:$AQ$4926,16,0)</f>
        <v>ԱԲՀ</v>
      </c>
      <c r="H103" s="5" t="str">
        <f>+VLOOKUP($A103,'[1]План 2026 с разбивкой'!$A$9:$AQ$4926,22,0)</f>
        <v>Փետրվար 2024</v>
      </c>
      <c r="I103" s="5" t="str">
        <f>+VLOOKUP($A103,'[1]План 2026 с разбивкой'!$A$9:$AQ$4926,25,0)</f>
        <v>Մարտ 2024</v>
      </c>
      <c r="J103" s="6" t="str">
        <f>+VLOOKUP($A103,'[1]План 2026 с разбивкой'!$A$9:$AQ$4926,28,0)</f>
        <v>Ապրիլ 2027</v>
      </c>
      <c r="K103" s="6" t="str">
        <f>+VLOOKUP($A103,'[1]План 2026 с разбивкой'!$A$9:$AQ$4926,40,0)</f>
        <v>կ. 40</v>
      </c>
      <c r="L103" s="25">
        <f>+VLOOKUP($A103,'[1]План 2026 с разбивкой'!$A$9:$AQ$4926,32,0)</f>
        <v>0</v>
      </c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</row>
    <row r="104" spans="1:36" s="13" customFormat="1" ht="78.75" x14ac:dyDescent="0.25">
      <c r="A104" s="7">
        <v>110</v>
      </c>
      <c r="B104" s="5">
        <f>+VLOOKUP(A104,'[1]План 2026 с разбивкой'!$A$9:$AQ$4926,2,0)</f>
        <v>1</v>
      </c>
      <c r="C104" s="5" t="str">
        <f>+VLOOKUP($A104,'[1]План 2026 с разбивкой'!$A$9:$AQ$4926,4,0)</f>
        <v>Էլեկտրաէներգիայի ավտոմատացված հաշվառման և հսկման համակարգի  տեղակայված արկղերի հողանցման  համար աշխատանքների կատարման  (հաղորդիչ թիթեղի և հողանցման էլեկտրոդ թիթեղի ձեռք բերում և տեղադրում)</v>
      </c>
      <c r="D104" s="5" t="str">
        <f>+VLOOKUP($A104,'[1]План 2026 с разбивкой'!$A$9:$AQ$4926,6,0)</f>
        <v>համաձայն տեխնիկական առաջադրանքի</v>
      </c>
      <c r="E104" s="5" t="str">
        <f>+VLOOKUP($A104,'[1]План 2026 с разбивкой'!$A$9:$AQ$4926,8,0)</f>
        <v>պայմանական միավոր</v>
      </c>
      <c r="F104" s="5">
        <f>+VLOOKUP($A104,'[1]План 2026 с разбивкой'!$A$9:$AQ$4926,12,0)</f>
        <v>1</v>
      </c>
      <c r="G104" s="5" t="str">
        <f>+VLOOKUP($A104,'[1]План 2026 с разбивкой'!$A$9:$AQ$4926,16,0)</f>
        <v>ԱԲՀ</v>
      </c>
      <c r="H104" s="5" t="str">
        <f>+VLOOKUP($A104,'[1]План 2026 с разбивкой'!$A$9:$AQ$4926,22,0)</f>
        <v>Մայիս 2024</v>
      </c>
      <c r="I104" s="5" t="str">
        <f>+VLOOKUP($A104,'[1]План 2026 с разбивкой'!$A$9:$AQ$4926,25,0)</f>
        <v>Մայիս 2024</v>
      </c>
      <c r="J104" s="6" t="str">
        <f>+VLOOKUP($A104,'[1]План 2026 с разбивкой'!$A$9:$AQ$4926,28,0)</f>
        <v>Հուլիս 2025</v>
      </c>
      <c r="K104" s="6" t="str">
        <f>+VLOOKUP($A104,'[1]План 2026 с разбивкой'!$A$9:$AQ$4926,40,0)</f>
        <v>կ. 41</v>
      </c>
      <c r="L104" s="25">
        <f>+VLOOKUP($A104,'[1]План 2026 с разбивкой'!$A$9:$AQ$4926,32,0)</f>
        <v>0</v>
      </c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1:36" s="13" customFormat="1" ht="56.25" x14ac:dyDescent="0.25">
      <c r="A105" s="7">
        <v>112</v>
      </c>
      <c r="B105" s="5">
        <f>+VLOOKUP(A105,'[1]План 2026 с разбивкой'!$A$9:$AQ$4926,2,0)</f>
        <v>1</v>
      </c>
      <c r="C105" s="5" t="str">
        <f>+VLOOKUP($A105,'[1]План 2026 с разбивкой'!$A$9:$AQ$4926,4,0)</f>
        <v>Բաշխիչ ենթակայանների վերազինման-վերակառուցման,նախագծման,շինմոնտաժային և շահագործման հանձման աշխատանքների կատարման համար գլխավոր կապալառուի ընտրություն</v>
      </c>
      <c r="D105" s="5" t="str">
        <f>+VLOOKUP($A105,'[1]План 2026 с разбивкой'!$A$9:$AQ$4926,6,0)</f>
        <v>համաձայն տեխնիկական առաջադրանքի</v>
      </c>
      <c r="E105" s="5" t="str">
        <f>+VLOOKUP($A105,'[1]План 2026 с разбивкой'!$A$9:$AQ$4926,8,0)</f>
        <v>պայմանական միավոր</v>
      </c>
      <c r="F105" s="5">
        <f>+VLOOKUP($A105,'[1]План 2026 с разбивкой'!$A$9:$AQ$4926,12,0)</f>
        <v>1</v>
      </c>
      <c r="G105" s="5" t="str">
        <f>+VLOOKUP($A105,'[1]План 2026 с разбивкой'!$A$9:$AQ$4926,16,0)</f>
        <v>ԱԲՀ</v>
      </c>
      <c r="H105" s="5" t="str">
        <f>+VLOOKUP($A105,'[1]План 2026 с разбивкой'!$A$9:$AQ$4926,22,0)</f>
        <v>Հունվար 2025</v>
      </c>
      <c r="I105" s="5" t="str">
        <f>+VLOOKUP($A105,'[1]План 2026 с разбивкой'!$A$9:$AQ$4926,25,0)</f>
        <v>Փետրվար 2025</v>
      </c>
      <c r="J105" s="6" t="str">
        <f>+VLOOKUP($A105,'[1]План 2026 с разбивкой'!$A$9:$AQ$4926,28,0)</f>
        <v>Դեկտեմբեր 2025</v>
      </c>
      <c r="K105" s="6" t="str">
        <f>+VLOOKUP($A105,'[1]План 2026 с разбивкой'!$A$9:$AQ$4926,40,0)</f>
        <v>կ. 40</v>
      </c>
      <c r="L105" s="25">
        <f>+VLOOKUP($A105,'[1]План 2026 с разбивкой'!$A$9:$AQ$4926,32,0)</f>
        <v>5250000</v>
      </c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1:36" s="13" customFormat="1" ht="33.75" x14ac:dyDescent="0.25">
      <c r="A106" s="7">
        <v>115</v>
      </c>
      <c r="B106" s="5">
        <f>+VLOOKUP(A106,'[1]План 2026 с разбивкой'!$A$9:$AQ$4926,2,0)</f>
        <v>1</v>
      </c>
      <c r="C106" s="5" t="str">
        <f>+VLOOKUP($A106,'[1]План 2026 с разбивкой'!$A$9:$AQ$4926,4,0)</f>
        <v>Այլ ներդրումներ</v>
      </c>
      <c r="D106" s="5" t="str">
        <f>+VLOOKUP($A106,'[1]План 2026 с разбивкой'!$A$9:$AQ$4926,6,0)</f>
        <v>համաձայն տեխնիկական առաջադրանքի</v>
      </c>
      <c r="E106" s="5" t="str">
        <f>+VLOOKUP($A106,'[1]План 2026 с разбивкой'!$A$9:$AQ$4926,8,0)</f>
        <v>պայմանական միավոր</v>
      </c>
      <c r="F106" s="5">
        <f>+VLOOKUP($A106,'[1]План 2026 с разбивкой'!$A$9:$AQ$4926,12,0)</f>
        <v>1</v>
      </c>
      <c r="G106" s="5" t="str">
        <f>+VLOOKUP($A106,'[1]План 2026 с разбивкой'!$A$9:$AQ$4926,16,0)</f>
        <v>ԱԲՀ</v>
      </c>
      <c r="H106" s="5" t="str">
        <f>+VLOOKUP($A106,'[1]План 2026 с разбивкой'!$A$9:$AQ$4926,22,0)</f>
        <v>Հունվար 2025</v>
      </c>
      <c r="I106" s="5" t="str">
        <f>+VLOOKUP($A106,'[1]План 2026 с разбивкой'!$A$9:$AQ$4926,25,0)</f>
        <v>Փետրվար 2025</v>
      </c>
      <c r="J106" s="6" t="str">
        <f>+VLOOKUP($A106,'[1]План 2026 с разбивкой'!$A$9:$AQ$4926,28,0)</f>
        <v>Դեկտեմբեր 2025</v>
      </c>
      <c r="K106" s="6" t="str">
        <f>+VLOOKUP($A106,'[1]План 2026 с разбивкой'!$A$9:$AQ$4926,40,0)</f>
        <v>կ. 40</v>
      </c>
      <c r="L106" s="25">
        <f>+VLOOKUP($A106,'[1]План 2026 с разбивкой'!$A$9:$AQ$4926,32,0)</f>
        <v>172000</v>
      </c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</row>
    <row r="107" spans="1:36" x14ac:dyDescent="0.25">
      <c r="A107" s="8"/>
      <c r="L107" s="27">
        <f>SUM(L76:L106)</f>
        <v>28637352.762999997</v>
      </c>
    </row>
    <row r="108" spans="1:36" x14ac:dyDescent="0.25">
      <c r="A108" s="8"/>
    </row>
    <row r="109" spans="1:36" x14ac:dyDescent="0.25">
      <c r="A109" s="8"/>
    </row>
    <row r="110" spans="1:36" x14ac:dyDescent="0.25">
      <c r="A110" s="8"/>
    </row>
    <row r="111" spans="1:36" x14ac:dyDescent="0.25">
      <c r="A111" s="8"/>
    </row>
    <row r="112" spans="1:36" x14ac:dyDescent="0.25">
      <c r="A112" s="8"/>
    </row>
    <row r="113" spans="1:1" x14ac:dyDescent="0.25">
      <c r="A113" s="8"/>
    </row>
  </sheetData>
  <mergeCells count="5">
    <mergeCell ref="D7:K7"/>
    <mergeCell ref="I3:L3"/>
    <mergeCell ref="I2:L2"/>
    <mergeCell ref="D6:J6"/>
    <mergeCell ref="I1:L1"/>
  </mergeCells>
  <pageMargins left="0.19685039370078741" right="0.19685039370078741" top="0.19685039370078741" bottom="0.23622047244094491" header="0.31496062992125984" footer="0.31496062992125984"/>
  <pageSetup paperSize="9" scale="58" orientation="portrait" r:id="rId1"/>
  <colBreaks count="2" manualBreakCount="2">
    <brk id="12" max="1048575" man="1"/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2026-02-13T07:38:06Z</dcterms:modified>
</cp:coreProperties>
</file>