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5" yWindow="231" windowWidth="14808" windowHeight="7893" tabRatio="792" firstSheet="1" activeTab="1"/>
  </bookViews>
  <sheets>
    <sheet name="iop" sheetId="15" state="hidden" r:id="rId1"/>
    <sheet name="eritasardcragir" sheetId="24" r:id="rId2"/>
    <sheet name="trafiking" sheetId="18" r:id="rId3"/>
    <sheet name="Sheet1" sheetId="21" r:id="rId4"/>
    <sheet name="Sheet2" sheetId="22" r:id="rId5"/>
    <sheet name="Sheet3" sheetId="23" r:id="rId6"/>
  </sheets>
  <calcPr calcId="162913"/>
</workbook>
</file>

<file path=xl/calcChain.xml><?xml version="1.0" encoding="utf-8"?>
<calcChain xmlns="http://schemas.openxmlformats.org/spreadsheetml/2006/main">
  <c r="H16" i="18" l="1"/>
  <c r="H17" i="18"/>
  <c r="F15" i="18"/>
  <c r="F14" i="18"/>
  <c r="H17" i="24"/>
  <c r="H18" i="24"/>
  <c r="H19" i="24"/>
  <c r="H20" i="24"/>
  <c r="H21" i="24"/>
  <c r="H22" i="24"/>
  <c r="H23" i="24"/>
  <c r="H24" i="24"/>
  <c r="H25" i="24"/>
  <c r="H26" i="24"/>
  <c r="H27" i="24"/>
  <c r="H28" i="24"/>
  <c r="F16" i="24"/>
  <c r="H16" i="24" s="1"/>
  <c r="F15" i="24"/>
  <c r="H15" i="24"/>
  <c r="H14" i="24"/>
  <c r="H31" i="24" s="1"/>
  <c r="F14" i="24"/>
  <c r="H15" i="18" l="1"/>
  <c r="H14" i="18" l="1"/>
  <c r="H18" i="18" s="1"/>
</calcChain>
</file>

<file path=xl/sharedStrings.xml><?xml version="1.0" encoding="utf-8"?>
<sst xmlns="http://schemas.openxmlformats.org/spreadsheetml/2006/main" count="129" uniqueCount="51">
  <si>
    <t>(ըստ բյուջետային ծախսերի գործառական դասակարգման)</t>
  </si>
  <si>
    <t>Գնման առարկայի</t>
  </si>
  <si>
    <t>Գնման ձևը</t>
  </si>
  <si>
    <t>Չափի միավորը</t>
  </si>
  <si>
    <t>Միավորի գինը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</si>
  <si>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</si>
  <si>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</si>
  <si>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</si>
  <si>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</si>
  <si>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</si>
  <si>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</si>
  <si>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ծառայություններ</t>
  </si>
  <si>
    <t>ԳՀ</t>
  </si>
  <si>
    <t>դրամ</t>
  </si>
  <si>
    <r>
      <t>(ըստ բյուջետային ծախսերի գերատեսչական դասակարգման)</t>
    </r>
    <r>
      <rPr>
        <b/>
        <sz val="11"/>
        <color rgb="FF000000"/>
        <rFont val="GHEA Mariam"/>
        <family val="3"/>
      </rPr>
      <t xml:space="preserve"> </t>
    </r>
  </si>
  <si>
    <t>հոդվածը</t>
  </si>
  <si>
    <t>4239 ընդհանուր բնույթի այլ ծառայություններ</t>
  </si>
  <si>
    <r>
      <t xml:space="preserve">բաժին </t>
    </r>
    <r>
      <rPr>
        <b/>
        <sz val="11"/>
        <color rgb="FF000000"/>
        <rFont val="GHEA Mariam"/>
        <family val="3"/>
      </rPr>
      <t>08</t>
    </r>
    <r>
      <rPr>
        <sz val="11"/>
        <color rgb="FF000000"/>
        <rFont val="GHEA Mariam"/>
        <family val="3"/>
      </rPr>
      <t xml:space="preserve"> խումբ </t>
    </r>
    <r>
      <rPr>
        <b/>
        <sz val="11"/>
        <color rgb="FF000000"/>
        <rFont val="GHEA Mariam"/>
        <family val="3"/>
      </rPr>
      <t>04</t>
    </r>
    <r>
      <rPr>
        <sz val="11"/>
        <color rgb="FF000000"/>
        <rFont val="GHEA Mariam"/>
        <family val="3"/>
      </rPr>
      <t xml:space="preserve"> դաս </t>
    </r>
    <r>
      <rPr>
        <b/>
        <sz val="11"/>
        <color rgb="FF000000"/>
        <rFont val="GHEA Mariam"/>
        <family val="3"/>
      </rPr>
      <t>01</t>
    </r>
    <r>
      <rPr>
        <sz val="11"/>
        <color rgb="FF000000"/>
        <rFont val="GHEA Mariam"/>
        <family val="3"/>
      </rPr>
      <t xml:space="preserve"> ծրագիր 0</t>
    </r>
    <r>
      <rPr>
        <b/>
        <sz val="11"/>
        <color rgb="FF000000"/>
        <rFont val="GHEA Mariam"/>
        <family val="3"/>
      </rPr>
      <t>1</t>
    </r>
  </si>
  <si>
    <t>միջոցառումների հետ կապված ծառայություններ</t>
  </si>
  <si>
    <r>
      <t xml:space="preserve">Ծրագիրը`  </t>
    </r>
    <r>
      <rPr>
        <b/>
        <sz val="11"/>
        <color rgb="FF000000"/>
        <rFont val="GHEA Mariam"/>
        <family val="3"/>
      </rPr>
      <t>«Երիտասարդական ծրագրերի շրջանակներում թրաֆիքինգի դեմ պայքարի միջոցառումներ»</t>
    </r>
  </si>
  <si>
    <r>
      <t xml:space="preserve">Ծրագիրը`  </t>
    </r>
    <r>
      <rPr>
        <b/>
        <sz val="11"/>
        <color rgb="FF000000"/>
        <rFont val="GHEA Mariam"/>
        <family val="3"/>
      </rPr>
      <t>««Երիտասարդական ծրագրեր»  մրցույթի անցկացում</t>
    </r>
  </si>
  <si>
    <r>
      <t xml:space="preserve">բաժին </t>
    </r>
    <r>
      <rPr>
        <b/>
        <sz val="11"/>
        <color rgb="FF000000"/>
        <rFont val="GHEA Mariam"/>
        <family val="3"/>
      </rPr>
      <t>08</t>
    </r>
    <r>
      <rPr>
        <sz val="11"/>
        <color rgb="FF000000"/>
        <rFont val="GHEA Mariam"/>
        <family val="3"/>
      </rPr>
      <t xml:space="preserve"> խումբ </t>
    </r>
    <r>
      <rPr>
        <b/>
        <sz val="11"/>
        <color rgb="FF000000"/>
        <rFont val="GHEA Mariam"/>
        <family val="3"/>
      </rPr>
      <t>04</t>
    </r>
    <r>
      <rPr>
        <sz val="11"/>
        <color rgb="FF000000"/>
        <rFont val="GHEA Mariam"/>
        <family val="3"/>
      </rPr>
      <t xml:space="preserve"> դաս </t>
    </r>
    <r>
      <rPr>
        <b/>
        <sz val="11"/>
        <color rgb="FF000000"/>
        <rFont val="GHEA Mariam"/>
        <family val="3"/>
      </rPr>
      <t>01</t>
    </r>
    <r>
      <rPr>
        <sz val="11"/>
        <color rgb="FF000000"/>
        <rFont val="GHEA Mariam"/>
        <family val="3"/>
      </rPr>
      <t xml:space="preserve"> ծրագիր 02</t>
    </r>
  </si>
  <si>
    <t>80521200/2</t>
  </si>
  <si>
    <t>80571100/3</t>
  </si>
  <si>
    <t>80571100/4</t>
  </si>
  <si>
    <t>79951100/3</t>
  </si>
  <si>
    <t>ուսուցողական սեմինարներ</t>
  </si>
  <si>
    <t>անձնական զարգացման ուսուցողական ծառայություններ</t>
  </si>
  <si>
    <t>79141100/2</t>
  </si>
  <si>
    <t>իրավական խորհրդատվական ― տեղեկատվական ծառայություններ</t>
  </si>
  <si>
    <t>79311100/2</t>
  </si>
  <si>
    <t>ուսումնասիրությունների իրականացման ծառայություններ</t>
  </si>
  <si>
    <t>79951100/5</t>
  </si>
  <si>
    <t>79951110/3</t>
  </si>
  <si>
    <t>մշակութային միջոցառումների կազմակերպման ծառայություններ</t>
  </si>
  <si>
    <t>79951110/4</t>
  </si>
  <si>
    <t>80311100/5</t>
  </si>
  <si>
    <t>երիտասարդների կրթության ծառայություններ</t>
  </si>
  <si>
    <t>80311100/6</t>
  </si>
  <si>
    <t>80311100/7</t>
  </si>
  <si>
    <t>80311100/8</t>
  </si>
  <si>
    <t>80311100/9</t>
  </si>
  <si>
    <t>80521100/2</t>
  </si>
  <si>
    <t>ուսուցման ծրագրերի հետ կապված ծառայություններ</t>
  </si>
  <si>
    <t>80521200/3</t>
  </si>
  <si>
    <t>79951110/6</t>
  </si>
  <si>
    <t>79951111/2</t>
  </si>
  <si>
    <t>սեմինարների կազմակերպման ծառայություններ</t>
  </si>
  <si>
    <t>79951100/1</t>
  </si>
  <si>
    <r>
      <t> </t>
    </r>
    <r>
      <rPr>
        <sz val="11"/>
        <color rgb="FF000000"/>
        <rFont val="GHEA Mariam"/>
        <family val="3"/>
      </rPr>
      <t xml:space="preserve">Պատվիրատուն` </t>
    </r>
    <r>
      <rPr>
        <b/>
        <sz val="11"/>
        <color rgb="FF000000"/>
        <rFont val="GHEA Mariam"/>
        <family val="3"/>
      </rPr>
      <t>ՀՀ  կրթության,գիտության,մշակույթի և սպորտի  նախարարություն 104022</t>
    </r>
  </si>
  <si>
    <r>
      <t> </t>
    </r>
    <r>
      <rPr>
        <sz val="11"/>
        <color rgb="FF000000"/>
        <rFont val="GHEA Mariam"/>
        <family val="3"/>
      </rPr>
      <t xml:space="preserve">Պատվիրատուն` </t>
    </r>
    <r>
      <rPr>
        <b/>
        <sz val="11"/>
        <color rgb="FF000000"/>
        <rFont val="GHEA Mariam"/>
        <family val="3"/>
      </rPr>
      <t>ՀՀ  կրթության,գիտության,մշակույթի և սպորտի նախարարություն 104022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</si>
</sst>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1"/>
      <color rgb="FF000000"/>
      <name val="GHEA Mariam"/>
      <family val="3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4" fillId="2" borderId="7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0" fillId="2" borderId="12" xfId="0" applyFill="1" applyBorder="1"/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0" fillId="2" borderId="14" xfId="0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vertical="top" wrapText="1"/>
    </xf>
    <xf numFmtId="164" fontId="1" fillId="2" borderId="7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164" fontId="0" fillId="2" borderId="12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4.3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zoomScaleNormal="100" workbookViewId="0">
      <selection activeCell="D6" sqref="D6"/>
    </sheetView>
  </sheetViews>
  <sheetFormatPr defaultColWidth="9.125" defaultRowHeight="14.3" x14ac:dyDescent="0.25"/>
  <cols>
    <col min="1" max="1" width="28.375" style="2" customWidth="1"/>
    <col min="2" max="2" width="20.5" style="2" customWidth="1"/>
    <col min="3" max="3" width="24.375" style="2" customWidth="1"/>
    <col min="4" max="4" width="20.5" style="2" customWidth="1"/>
    <col min="5" max="5" width="20" style="2" customWidth="1"/>
    <col min="6" max="6" width="16.5" style="2" customWidth="1"/>
    <col min="7" max="7" width="15.875" style="2" customWidth="1"/>
    <col min="8" max="8" width="12.125" style="2" customWidth="1"/>
    <col min="9" max="16384" width="9.125" style="2"/>
  </cols>
  <sheetData>
    <row r="2" spans="1:8" x14ac:dyDescent="0.25">
      <c r="A2" s="7"/>
    </row>
    <row r="3" spans="1:8" x14ac:dyDescent="0.25">
      <c r="A3" s="7"/>
    </row>
    <row r="4" spans="1:8" ht="14.95" customHeight="1" x14ac:dyDescent="0.25">
      <c r="A4" s="18" t="s">
        <v>50</v>
      </c>
      <c r="B4" s="8"/>
      <c r="C4" s="8"/>
      <c r="D4" s="8"/>
      <c r="E4" s="8"/>
      <c r="F4" s="8"/>
    </row>
    <row r="5" spans="1:8" ht="16.5" customHeight="1" x14ac:dyDescent="0.25">
      <c r="A5" s="19" t="s">
        <v>14</v>
      </c>
      <c r="B5" s="9"/>
      <c r="C5" s="9"/>
      <c r="D5" s="9"/>
      <c r="E5" s="9"/>
      <c r="F5" s="9"/>
    </row>
    <row r="6" spans="1:8" ht="16.5" customHeight="1" x14ac:dyDescent="0.25">
      <c r="A6" s="19" t="s">
        <v>20</v>
      </c>
      <c r="B6" s="9"/>
      <c r="C6" s="9"/>
      <c r="D6" s="9"/>
      <c r="E6" s="9"/>
      <c r="F6" s="9"/>
    </row>
    <row r="7" spans="1:8" ht="16.5" customHeight="1" x14ac:dyDescent="0.25">
      <c r="A7" s="19" t="s">
        <v>17</v>
      </c>
      <c r="B7" s="9"/>
      <c r="C7" s="9"/>
      <c r="D7" s="9"/>
      <c r="E7" s="9"/>
      <c r="F7" s="9"/>
    </row>
    <row r="8" spans="1:8" ht="16.5" customHeight="1" x14ac:dyDescent="0.25">
      <c r="A8" s="20" t="s">
        <v>0</v>
      </c>
      <c r="B8" s="10"/>
      <c r="C8" s="10"/>
      <c r="D8" s="10"/>
      <c r="E8" s="10"/>
      <c r="F8" s="10"/>
    </row>
    <row r="9" spans="1:8" ht="14.95" customHeight="1" x14ac:dyDescent="0.25">
      <c r="A9" s="11" t="s">
        <v>1</v>
      </c>
      <c r="B9" s="12"/>
      <c r="C9" s="13"/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14.95" customHeight="1" x14ac:dyDescent="0.25">
      <c r="A10" s="14"/>
      <c r="B10" s="15"/>
      <c r="C10" s="16"/>
      <c r="D10" s="17"/>
      <c r="E10" s="17"/>
      <c r="F10" s="17"/>
      <c r="G10" s="17"/>
      <c r="H10" s="17" t="s">
        <v>7</v>
      </c>
    </row>
    <row r="11" spans="1:8" ht="31.25" x14ac:dyDescent="0.25">
      <c r="A11" s="3" t="s">
        <v>8</v>
      </c>
      <c r="B11" s="3" t="s">
        <v>15</v>
      </c>
      <c r="C11" s="3" t="s">
        <v>10</v>
      </c>
      <c r="D11" s="17"/>
      <c r="E11" s="17"/>
      <c r="F11" s="17"/>
      <c r="G11" s="17"/>
      <c r="H11" s="17"/>
    </row>
    <row r="12" spans="1:8" ht="15.65" x14ac:dyDescent="0.25">
      <c r="A12" s="4" t="s">
        <v>9</v>
      </c>
      <c r="B12" s="4"/>
      <c r="C12" s="4"/>
      <c r="D12" s="4"/>
      <c r="E12" s="4"/>
      <c r="F12" s="4"/>
      <c r="G12" s="4"/>
      <c r="H12" s="4"/>
    </row>
    <row r="13" spans="1:8" ht="16.3" x14ac:dyDescent="0.25">
      <c r="A13" s="1"/>
      <c r="B13" s="1"/>
      <c r="C13" s="5" t="s">
        <v>11</v>
      </c>
      <c r="D13" s="1"/>
      <c r="E13" s="1"/>
      <c r="F13" s="1"/>
      <c r="G13" s="1"/>
      <c r="H13" s="6"/>
    </row>
    <row r="14" spans="1:8" ht="52.85" customHeight="1" x14ac:dyDescent="0.25">
      <c r="A14" s="22" t="s">
        <v>25</v>
      </c>
      <c r="B14" s="23" t="s">
        <v>16</v>
      </c>
      <c r="C14" s="24" t="s">
        <v>18</v>
      </c>
      <c r="D14" s="25" t="s">
        <v>12</v>
      </c>
      <c r="E14" s="22" t="s">
        <v>13</v>
      </c>
      <c r="F14" s="25">
        <f>59047996-32303436</f>
        <v>26744560</v>
      </c>
      <c r="G14" s="25">
        <v>1</v>
      </c>
      <c r="H14" s="25">
        <f>F14*G14/1000</f>
        <v>26744.560000000001</v>
      </c>
    </row>
    <row r="15" spans="1:8" ht="48.9" x14ac:dyDescent="0.25">
      <c r="A15" s="22" t="s">
        <v>22</v>
      </c>
      <c r="B15" s="23" t="s">
        <v>16</v>
      </c>
      <c r="C15" s="24" t="s">
        <v>26</v>
      </c>
      <c r="D15" s="25" t="s">
        <v>12</v>
      </c>
      <c r="E15" s="22" t="s">
        <v>13</v>
      </c>
      <c r="F15" s="25">
        <f>21181140-21181140</f>
        <v>0</v>
      </c>
      <c r="G15" s="25">
        <v>1</v>
      </c>
      <c r="H15" s="25">
        <f t="shared" ref="H15:H28" si="0">F15*G15/1000</f>
        <v>0</v>
      </c>
    </row>
    <row r="16" spans="1:8" ht="48.9" x14ac:dyDescent="0.25">
      <c r="A16" s="22" t="s">
        <v>24</v>
      </c>
      <c r="B16" s="23" t="s">
        <v>16</v>
      </c>
      <c r="C16" s="24" t="s">
        <v>27</v>
      </c>
      <c r="D16" s="25" t="s">
        <v>12</v>
      </c>
      <c r="E16" s="22" t="s">
        <v>13</v>
      </c>
      <c r="F16" s="25">
        <f>22291284-11491284</f>
        <v>10800000</v>
      </c>
      <c r="G16" s="25">
        <v>1</v>
      </c>
      <c r="H16" s="28">
        <f t="shared" si="0"/>
        <v>10800</v>
      </c>
    </row>
    <row r="17" spans="1:8" ht="65.25" x14ac:dyDescent="0.25">
      <c r="A17" s="22" t="s">
        <v>28</v>
      </c>
      <c r="B17" s="23" t="s">
        <v>16</v>
      </c>
      <c r="C17" s="24" t="s">
        <v>29</v>
      </c>
      <c r="D17" s="25" t="s">
        <v>12</v>
      </c>
      <c r="E17" s="22" t="s">
        <v>13</v>
      </c>
      <c r="F17" s="25">
        <v>2710740</v>
      </c>
      <c r="G17" s="25">
        <v>1</v>
      </c>
      <c r="H17" s="28">
        <f t="shared" si="0"/>
        <v>2710.74</v>
      </c>
    </row>
    <row r="18" spans="1:8" ht="48.9" x14ac:dyDescent="0.25">
      <c r="A18" s="22" t="s">
        <v>30</v>
      </c>
      <c r="B18" s="23" t="s">
        <v>16</v>
      </c>
      <c r="C18" s="24" t="s">
        <v>31</v>
      </c>
      <c r="D18" s="25" t="s">
        <v>12</v>
      </c>
      <c r="E18" s="22" t="s">
        <v>13</v>
      </c>
      <c r="F18" s="25">
        <v>4910400</v>
      </c>
      <c r="G18" s="25">
        <v>1</v>
      </c>
      <c r="H18" s="28">
        <f t="shared" si="0"/>
        <v>4910.3999999999996</v>
      </c>
    </row>
    <row r="19" spans="1:8" ht="48.9" x14ac:dyDescent="0.25">
      <c r="A19" s="22" t="s">
        <v>32</v>
      </c>
      <c r="B19" s="23" t="s">
        <v>16</v>
      </c>
      <c r="C19" s="24" t="s">
        <v>18</v>
      </c>
      <c r="D19" s="25" t="s">
        <v>12</v>
      </c>
      <c r="E19" s="22" t="s">
        <v>13</v>
      </c>
      <c r="F19" s="25">
        <v>10740636</v>
      </c>
      <c r="G19" s="25">
        <v>1</v>
      </c>
      <c r="H19" s="28">
        <f t="shared" si="0"/>
        <v>10740.636</v>
      </c>
    </row>
    <row r="20" spans="1:8" ht="65.25" x14ac:dyDescent="0.25">
      <c r="A20" s="22" t="s">
        <v>33</v>
      </c>
      <c r="B20" s="23" t="s">
        <v>16</v>
      </c>
      <c r="C20" s="24" t="s">
        <v>34</v>
      </c>
      <c r="D20" s="25" t="s">
        <v>12</v>
      </c>
      <c r="E20" s="22" t="s">
        <v>13</v>
      </c>
      <c r="F20" s="25">
        <v>8373600</v>
      </c>
      <c r="G20" s="25">
        <v>1</v>
      </c>
      <c r="H20" s="28">
        <f t="shared" si="0"/>
        <v>8373.6</v>
      </c>
    </row>
    <row r="21" spans="1:8" ht="65.25" x14ac:dyDescent="0.25">
      <c r="A21" s="22" t="s">
        <v>35</v>
      </c>
      <c r="B21" s="23" t="s">
        <v>16</v>
      </c>
      <c r="C21" s="24" t="s">
        <v>34</v>
      </c>
      <c r="D21" s="25" t="s">
        <v>12</v>
      </c>
      <c r="E21" s="22" t="s">
        <v>13</v>
      </c>
      <c r="F21" s="25">
        <v>2238000</v>
      </c>
      <c r="G21" s="25">
        <v>1</v>
      </c>
      <c r="H21" s="28">
        <f t="shared" si="0"/>
        <v>2238</v>
      </c>
    </row>
    <row r="22" spans="1:8" ht="48.9" x14ac:dyDescent="0.25">
      <c r="A22" s="22" t="s">
        <v>36</v>
      </c>
      <c r="B22" s="23" t="s">
        <v>16</v>
      </c>
      <c r="C22" s="24" t="s">
        <v>37</v>
      </c>
      <c r="D22" s="25" t="s">
        <v>12</v>
      </c>
      <c r="E22" s="22" t="s">
        <v>13</v>
      </c>
      <c r="F22" s="25">
        <v>1200000</v>
      </c>
      <c r="G22" s="25">
        <v>1</v>
      </c>
      <c r="H22" s="28">
        <f t="shared" si="0"/>
        <v>1200</v>
      </c>
    </row>
    <row r="23" spans="1:8" ht="48.9" x14ac:dyDescent="0.25">
      <c r="A23" s="22" t="s">
        <v>38</v>
      </c>
      <c r="B23" s="23" t="s">
        <v>16</v>
      </c>
      <c r="C23" s="24" t="s">
        <v>37</v>
      </c>
      <c r="D23" s="25" t="s">
        <v>12</v>
      </c>
      <c r="E23" s="22" t="s">
        <v>13</v>
      </c>
      <c r="F23" s="25">
        <v>3600000</v>
      </c>
      <c r="G23" s="25">
        <v>1</v>
      </c>
      <c r="H23" s="28">
        <f t="shared" si="0"/>
        <v>3600</v>
      </c>
    </row>
    <row r="24" spans="1:8" ht="48.9" x14ac:dyDescent="0.25">
      <c r="A24" s="22" t="s">
        <v>39</v>
      </c>
      <c r="B24" s="23" t="s">
        <v>16</v>
      </c>
      <c r="C24" s="24" t="s">
        <v>37</v>
      </c>
      <c r="D24" s="25" t="s">
        <v>12</v>
      </c>
      <c r="E24" s="22" t="s">
        <v>13</v>
      </c>
      <c r="F24" s="25">
        <v>2440800</v>
      </c>
      <c r="G24" s="25">
        <v>1</v>
      </c>
      <c r="H24" s="28">
        <f t="shared" si="0"/>
        <v>2440.8000000000002</v>
      </c>
    </row>
    <row r="25" spans="1:8" ht="48.9" x14ac:dyDescent="0.25">
      <c r="A25" s="22" t="s">
        <v>40</v>
      </c>
      <c r="B25" s="23" t="s">
        <v>16</v>
      </c>
      <c r="C25" s="24" t="s">
        <v>37</v>
      </c>
      <c r="D25" s="25" t="s">
        <v>12</v>
      </c>
      <c r="E25" s="22" t="s">
        <v>13</v>
      </c>
      <c r="F25" s="25">
        <v>2398800</v>
      </c>
      <c r="G25" s="25">
        <v>1</v>
      </c>
      <c r="H25" s="28">
        <f t="shared" si="0"/>
        <v>2398.8000000000002</v>
      </c>
    </row>
    <row r="26" spans="1:8" ht="48.9" x14ac:dyDescent="0.25">
      <c r="A26" s="22" t="s">
        <v>41</v>
      </c>
      <c r="B26" s="23" t="s">
        <v>16</v>
      </c>
      <c r="C26" s="24" t="s">
        <v>37</v>
      </c>
      <c r="D26" s="25" t="s">
        <v>12</v>
      </c>
      <c r="E26" s="22" t="s">
        <v>13</v>
      </c>
      <c r="F26" s="25">
        <v>4102800</v>
      </c>
      <c r="G26" s="25">
        <v>1</v>
      </c>
      <c r="H26" s="28">
        <f t="shared" si="0"/>
        <v>4102.8</v>
      </c>
    </row>
    <row r="27" spans="1:8" ht="48.9" x14ac:dyDescent="0.25">
      <c r="A27" s="22" t="s">
        <v>42</v>
      </c>
      <c r="B27" s="23" t="s">
        <v>16</v>
      </c>
      <c r="C27" s="24" t="s">
        <v>43</v>
      </c>
      <c r="D27" s="25" t="s">
        <v>12</v>
      </c>
      <c r="E27" s="22" t="s">
        <v>13</v>
      </c>
      <c r="F27" s="25">
        <v>11491284</v>
      </c>
      <c r="G27" s="25">
        <v>1</v>
      </c>
      <c r="H27" s="28">
        <f t="shared" si="0"/>
        <v>11491.284</v>
      </c>
    </row>
    <row r="28" spans="1:8" ht="48.9" x14ac:dyDescent="0.25">
      <c r="A28" s="22" t="s">
        <v>44</v>
      </c>
      <c r="B28" s="23" t="s">
        <v>16</v>
      </c>
      <c r="C28" s="24" t="s">
        <v>26</v>
      </c>
      <c r="D28" s="30" t="s">
        <v>12</v>
      </c>
      <c r="E28" s="22" t="s">
        <v>13</v>
      </c>
      <c r="F28" s="25">
        <v>10768800</v>
      </c>
      <c r="G28" s="25">
        <v>1</v>
      </c>
      <c r="H28" s="28">
        <f t="shared" si="0"/>
        <v>10768.8</v>
      </c>
    </row>
    <row r="29" spans="1:8" ht="16.3" x14ac:dyDescent="0.25">
      <c r="A29" s="25"/>
      <c r="B29" s="31"/>
      <c r="C29" s="32"/>
      <c r="D29" s="25"/>
      <c r="E29" s="25"/>
      <c r="F29" s="27"/>
      <c r="G29" s="25"/>
      <c r="H29" s="25"/>
    </row>
    <row r="30" spans="1:8" ht="16.3" x14ac:dyDescent="0.25">
      <c r="A30" s="25"/>
      <c r="B30" s="31"/>
      <c r="C30" s="32"/>
      <c r="D30" s="25"/>
      <c r="E30" s="25"/>
      <c r="F30" s="27"/>
      <c r="G30" s="25"/>
      <c r="H30" s="25"/>
    </row>
    <row r="31" spans="1:8" x14ac:dyDescent="0.25">
      <c r="A31" s="21"/>
      <c r="B31" s="21"/>
      <c r="C31" s="21"/>
      <c r="D31" s="21"/>
      <c r="E31" s="21"/>
      <c r="F31" s="29"/>
      <c r="G31" s="21"/>
      <c r="H31" s="21">
        <f>SUM(H14:H28)</f>
        <v>102520.42</v>
      </c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zoomScaleNormal="100" workbookViewId="0">
      <selection activeCell="A13" sqref="A13"/>
    </sheetView>
  </sheetViews>
  <sheetFormatPr defaultColWidth="9.125" defaultRowHeight="14.3" x14ac:dyDescent="0.25"/>
  <cols>
    <col min="1" max="1" width="28.375" style="2" customWidth="1"/>
    <col min="2" max="2" width="20.5" style="2" customWidth="1"/>
    <col min="3" max="3" width="24.375" style="2" customWidth="1"/>
    <col min="4" max="4" width="20.5" style="2" customWidth="1"/>
    <col min="5" max="5" width="20" style="2" customWidth="1"/>
    <col min="6" max="6" width="16.5" style="2" customWidth="1"/>
    <col min="7" max="7" width="15.875" style="2" customWidth="1"/>
    <col min="8" max="8" width="12.125" style="2" customWidth="1"/>
    <col min="9" max="16384" width="9.125" style="2"/>
  </cols>
  <sheetData>
    <row r="2" spans="1:8" x14ac:dyDescent="0.25">
      <c r="A2" s="7"/>
    </row>
    <row r="3" spans="1:8" x14ac:dyDescent="0.25">
      <c r="A3" s="7"/>
    </row>
    <row r="4" spans="1:8" ht="14.95" customHeight="1" x14ac:dyDescent="0.25">
      <c r="A4" s="18" t="s">
        <v>49</v>
      </c>
      <c r="B4" s="8"/>
      <c r="C4" s="8"/>
      <c r="D4" s="8"/>
      <c r="E4" s="8"/>
      <c r="F4" s="8"/>
    </row>
    <row r="5" spans="1:8" ht="16.5" customHeight="1" x14ac:dyDescent="0.25">
      <c r="A5" s="19" t="s">
        <v>14</v>
      </c>
      <c r="B5" s="9"/>
      <c r="C5" s="9"/>
      <c r="D5" s="9"/>
      <c r="E5" s="9"/>
      <c r="F5" s="9"/>
    </row>
    <row r="6" spans="1:8" ht="16.5" customHeight="1" x14ac:dyDescent="0.25">
      <c r="A6" s="19" t="s">
        <v>19</v>
      </c>
      <c r="B6" s="9"/>
      <c r="C6" s="9"/>
      <c r="D6" s="9"/>
      <c r="E6" s="9"/>
      <c r="F6" s="9"/>
    </row>
    <row r="7" spans="1:8" ht="16.5" customHeight="1" x14ac:dyDescent="0.25">
      <c r="A7" s="19" t="s">
        <v>21</v>
      </c>
      <c r="B7" s="9"/>
      <c r="C7" s="9"/>
      <c r="D7" s="9"/>
      <c r="E7" s="9"/>
      <c r="F7" s="9"/>
    </row>
    <row r="8" spans="1:8" ht="16.5" customHeight="1" x14ac:dyDescent="0.25">
      <c r="A8" s="20" t="s">
        <v>0</v>
      </c>
      <c r="B8" s="10"/>
      <c r="C8" s="10"/>
      <c r="D8" s="10"/>
      <c r="E8" s="10"/>
      <c r="F8" s="10"/>
    </row>
    <row r="9" spans="1:8" ht="14.95" customHeight="1" x14ac:dyDescent="0.25">
      <c r="A9" s="11" t="s">
        <v>1</v>
      </c>
      <c r="B9" s="12"/>
      <c r="C9" s="13"/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14.95" customHeight="1" x14ac:dyDescent="0.25">
      <c r="A10" s="14"/>
      <c r="B10" s="15"/>
      <c r="C10" s="16"/>
      <c r="D10" s="17"/>
      <c r="E10" s="17"/>
      <c r="F10" s="17"/>
      <c r="G10" s="17"/>
      <c r="H10" s="17" t="s">
        <v>7</v>
      </c>
    </row>
    <row r="11" spans="1:8" ht="31.25" x14ac:dyDescent="0.25">
      <c r="A11" s="3" t="s">
        <v>8</v>
      </c>
      <c r="B11" s="3" t="s">
        <v>15</v>
      </c>
      <c r="C11" s="3" t="s">
        <v>10</v>
      </c>
      <c r="D11" s="17"/>
      <c r="E11" s="17"/>
      <c r="F11" s="17"/>
      <c r="G11" s="17"/>
      <c r="H11" s="17"/>
    </row>
    <row r="12" spans="1:8" ht="15.65" x14ac:dyDescent="0.25">
      <c r="A12" s="4" t="s">
        <v>9</v>
      </c>
      <c r="B12" s="4"/>
      <c r="C12" s="4"/>
      <c r="D12" s="4"/>
      <c r="E12" s="4"/>
      <c r="F12" s="4"/>
      <c r="G12" s="4"/>
      <c r="H12" s="4"/>
    </row>
    <row r="13" spans="1:8" ht="16.3" x14ac:dyDescent="0.25">
      <c r="A13" s="1"/>
      <c r="B13" s="1"/>
      <c r="C13" s="5" t="s">
        <v>11</v>
      </c>
      <c r="D13" s="1"/>
      <c r="E13" s="1"/>
      <c r="F13" s="1"/>
      <c r="G13" s="1"/>
      <c r="H13" s="6"/>
    </row>
    <row r="14" spans="1:8" ht="67.25" customHeight="1" x14ac:dyDescent="0.25">
      <c r="A14" s="22" t="s">
        <v>48</v>
      </c>
      <c r="B14" s="23" t="s">
        <v>16</v>
      </c>
      <c r="C14" s="24" t="s">
        <v>18</v>
      </c>
      <c r="D14" s="22" t="s">
        <v>12</v>
      </c>
      <c r="E14" s="22" t="s">
        <v>13</v>
      </c>
      <c r="F14" s="22">
        <f>2805600-2805600</f>
        <v>0</v>
      </c>
      <c r="G14" s="22">
        <v>1</v>
      </c>
      <c r="H14" s="26">
        <f>F14*G14/1000</f>
        <v>0</v>
      </c>
    </row>
    <row r="15" spans="1:8" ht="60.65" customHeight="1" x14ac:dyDescent="0.25">
      <c r="A15" s="22" t="s">
        <v>23</v>
      </c>
      <c r="B15" s="23" t="s">
        <v>16</v>
      </c>
      <c r="C15" s="24" t="s">
        <v>27</v>
      </c>
      <c r="D15" s="22" t="s">
        <v>12</v>
      </c>
      <c r="E15" s="22" t="s">
        <v>13</v>
      </c>
      <c r="F15" s="22">
        <f>2582400-2582400</f>
        <v>0</v>
      </c>
      <c r="G15" s="22">
        <v>1</v>
      </c>
      <c r="H15" s="26">
        <f t="shared" ref="H15:H17" si="0">F15*G15/1000</f>
        <v>0</v>
      </c>
    </row>
    <row r="16" spans="1:8" ht="65.25" x14ac:dyDescent="0.25">
      <c r="A16" s="22" t="s">
        <v>45</v>
      </c>
      <c r="B16" s="23" t="s">
        <v>16</v>
      </c>
      <c r="C16" s="24" t="s">
        <v>34</v>
      </c>
      <c r="D16" s="34" t="s">
        <v>12</v>
      </c>
      <c r="E16" s="34" t="s">
        <v>13</v>
      </c>
      <c r="F16" s="35">
        <v>2805600</v>
      </c>
      <c r="G16" s="36">
        <v>1</v>
      </c>
      <c r="H16" s="33">
        <f t="shared" si="0"/>
        <v>2805.6</v>
      </c>
    </row>
    <row r="17" spans="1:8" ht="48.9" x14ac:dyDescent="0.25">
      <c r="A17" s="22" t="s">
        <v>46</v>
      </c>
      <c r="B17" s="23" t="s">
        <v>16</v>
      </c>
      <c r="C17" s="24" t="s">
        <v>47</v>
      </c>
      <c r="D17" s="34" t="s">
        <v>12</v>
      </c>
      <c r="E17" s="34" t="s">
        <v>13</v>
      </c>
      <c r="F17" s="35">
        <v>2582400</v>
      </c>
      <c r="G17" s="36">
        <v>1</v>
      </c>
      <c r="H17" s="33">
        <f t="shared" si="0"/>
        <v>2582.4</v>
      </c>
    </row>
    <row r="18" spans="1:8" x14ac:dyDescent="0.25">
      <c r="A18" s="21"/>
      <c r="B18" s="21"/>
      <c r="C18" s="21"/>
      <c r="D18" s="21"/>
      <c r="E18" s="21"/>
      <c r="F18" s="21"/>
      <c r="G18" s="21"/>
      <c r="H18" s="37">
        <f>SUM(H14:H17)</f>
        <v>5388</v>
      </c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4.3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iop</vt:lpstr>
      <vt:lpstr>eritasardcragir</vt:lpstr>
      <vt:lpstr>trafiking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2019-07-16T10:26:10Z</dcterms:modified>
</cp:coreProperties>
</file>