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0490" windowHeight="7755"/>
  </bookViews>
  <sheets>
    <sheet name="Hav_1" sheetId="4" r:id="rId1"/>
    <sheet name="Sheet1" sheetId="1" state="hidden" r:id="rId2"/>
  </sheets>
  <calcPr calcId="125725"/>
</workbook>
</file>

<file path=xl/calcChain.xml><?xml version="1.0" encoding="utf-8"?>
<calcChain xmlns="http://schemas.openxmlformats.org/spreadsheetml/2006/main">
  <c r="G19" i="1"/>
  <c r="H19" s="1"/>
  <c r="H7"/>
  <c r="G7"/>
  <c r="G17" l="1"/>
  <c r="G9"/>
  <c r="H9" s="1"/>
  <c r="G10"/>
  <c r="H10" s="1"/>
  <c r="G8"/>
  <c r="H8" s="1"/>
  <c r="G6"/>
  <c r="G11"/>
  <c r="H11" s="1"/>
  <c r="G12"/>
  <c r="H12" s="1"/>
  <c r="G13"/>
  <c r="H13" s="1"/>
  <c r="G14"/>
  <c r="H14" s="1"/>
  <c r="G15"/>
  <c r="H15" s="1"/>
  <c r="G16"/>
  <c r="H16" s="1"/>
  <c r="G20"/>
  <c r="H20" s="1"/>
  <c r="G5"/>
  <c r="H5" s="1"/>
  <c r="G21" l="1"/>
  <c r="H17"/>
  <c r="H6"/>
  <c r="H21"/>
</calcChain>
</file>

<file path=xl/sharedStrings.xml><?xml version="1.0" encoding="utf-8"?>
<sst xmlns="http://schemas.openxmlformats.org/spreadsheetml/2006/main" count="47" uniqueCount="45">
  <si>
    <t>N</t>
  </si>
  <si>
    <t>Item</t>
  </si>
  <si>
    <t>Total Cost (USD)</t>
  </si>
  <si>
    <t>A</t>
  </si>
  <si>
    <t>B</t>
  </si>
  <si>
    <t xml:space="preserve">Number of persons </t>
  </si>
  <si>
    <t>C</t>
  </si>
  <si>
    <t xml:space="preserve">Reservation of rooms for 1 night for 50 participants </t>
  </si>
  <si>
    <t>Transportation of the participants from and to Yerevan</t>
  </si>
  <si>
    <t xml:space="preserve">Reservation of a conference room </t>
  </si>
  <si>
    <t>One LCD projector and one laptop, microphones.</t>
  </si>
  <si>
    <t xml:space="preserve">Preparation of badges </t>
  </si>
  <si>
    <t>Coffee breaks</t>
  </si>
  <si>
    <t>Dinner</t>
  </si>
  <si>
    <t>Printing of materials (pages)</t>
  </si>
  <si>
    <t xml:space="preserve">Miscellaneous expenses </t>
  </si>
  <si>
    <t xml:space="preserve">: </t>
  </si>
  <si>
    <t>Grand TOTAL</t>
  </si>
  <si>
    <t>Total Cost (AMD)</t>
  </si>
  <si>
    <t>Cost per unit/per person day  (AMD)</t>
  </si>
  <si>
    <t>Training for Journalists</t>
  </si>
  <si>
    <t>Secretarial support for organization and conduct of trainings (preparatory work, registration of the participants, support during the  meetings of working group, printing and preparation of participants folders, badges, nametags, photo taking,etc )</t>
  </si>
  <si>
    <t>Archiving of all materials on memory sticks</t>
  </si>
  <si>
    <t>Lunch breaks</t>
  </si>
  <si>
    <t xml:space="preserve">Number of days/pages </t>
  </si>
  <si>
    <t>Breakfast</t>
  </si>
  <si>
    <t>Participant folders</t>
  </si>
  <si>
    <t>Fee for interpreter</t>
  </si>
  <si>
    <t>номер предусмотренного приглашением лота</t>
  </si>
  <si>
    <t>промежуточный код, предусмотренный планом закупок по классификации ЕЗК (CPV)</t>
  </si>
  <si>
    <t>техническая характеристика</t>
  </si>
  <si>
    <t xml:space="preserve">наименование </t>
  </si>
  <si>
    <t>единица измерения</t>
  </si>
  <si>
    <t>общее количество</t>
  </si>
  <si>
    <t>адрес</t>
  </si>
  <si>
    <t>предоставления</t>
  </si>
  <si>
    <t>Организация конференции</t>
  </si>
  <si>
    <t>общая стоимость*</t>
  </si>
  <si>
    <t xml:space="preserve">срок** </t>
  </si>
  <si>
    <t>драм</t>
  </si>
  <si>
    <t>* Цена единицы формируется путем суммирования общей стоимости единицы в Приложении 1.1.  Приложение 1.1 считается  неотъемлемой частью заявки.
** Сроки могут быть перенесены по письменному соглашению сторон.</t>
  </si>
  <si>
    <t>Согласно технической характеристики</t>
  </si>
  <si>
    <t>Услуги</t>
  </si>
  <si>
    <t>Приложение № 1
к приглашению на запрос котировок 
пок кодом «GHTsDzB-HVKAK-2019-66»</t>
  </si>
  <si>
    <t>1. Услуги делятся на 1 единицу.
2. Согласно количественным и качественным характеристикам предоставляемых услуг, цены на отдельные контрактные услуги приведены в Приложении 1.1.
3.Место предоставления услуг: РА, г. Ереван. 
4. Срок предоставления услуг: 22 ноября 2019г.
5. Количество участников мероприятия: 150 человек.</t>
  </si>
</sst>
</file>

<file path=xl/styles.xml><?xml version="1.0" encoding="utf-8"?>
<styleSheet xmlns="http://schemas.openxmlformats.org/spreadsheetml/2006/main">
  <fonts count="15">
    <font>
      <sz val="11"/>
      <color theme="1"/>
      <name val="Calibri"/>
      <family val="2"/>
      <scheme val="minor"/>
    </font>
    <font>
      <b/>
      <sz val="12"/>
      <color theme="1"/>
      <name val="Times New Roman"/>
      <family val="1"/>
      <charset val="204"/>
    </font>
    <font>
      <sz val="12"/>
      <color theme="1"/>
      <name val="Times New Roman"/>
      <family val="1"/>
      <charset val="204"/>
    </font>
    <font>
      <b/>
      <sz val="14"/>
      <color theme="1"/>
      <name val="Calibri"/>
      <family val="2"/>
      <charset val="204"/>
      <scheme val="minor"/>
    </font>
    <font>
      <b/>
      <sz val="12"/>
      <color theme="1"/>
      <name val="Calibri"/>
      <family val="2"/>
      <charset val="204"/>
      <scheme val="minor"/>
    </font>
    <font>
      <sz val="11"/>
      <color theme="1"/>
      <name val="Calibri"/>
      <family val="2"/>
      <scheme val="minor"/>
    </font>
    <font>
      <sz val="11"/>
      <color indexed="8"/>
      <name val="Calibri"/>
      <family val="2"/>
    </font>
    <font>
      <sz val="10"/>
      <color theme="1"/>
      <name val="GHEA Grapalat"/>
      <family val="2"/>
    </font>
    <font>
      <sz val="10"/>
      <name val="Arial"/>
      <family val="2"/>
      <charset val="204"/>
    </font>
    <font>
      <u/>
      <sz val="11"/>
      <color theme="10"/>
      <name val="Calibri"/>
      <family val="2"/>
    </font>
    <font>
      <sz val="9"/>
      <color theme="1"/>
      <name val="GHEA Grapalat"/>
      <family val="3"/>
    </font>
    <font>
      <sz val="9"/>
      <name val="GHEA Grapalat"/>
      <family val="3"/>
    </font>
    <font>
      <b/>
      <sz val="9"/>
      <color rgb="FF000000"/>
      <name val="GHEA Grapalat"/>
      <family val="3"/>
    </font>
    <font>
      <sz val="9"/>
      <color indexed="8"/>
      <name val="GHEA Grapalat"/>
      <family val="3"/>
    </font>
    <font>
      <sz val="9"/>
      <color rgb="FF000000"/>
      <name val="GHEA Grapalat"/>
      <family val="3"/>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6" fillId="0" borderId="0"/>
    <xf numFmtId="0" fontId="7" fillId="0" borderId="0"/>
    <xf numFmtId="0" fontId="8" fillId="0" borderId="0"/>
    <xf numFmtId="0" fontId="5" fillId="0" borderId="0"/>
    <xf numFmtId="0" fontId="9" fillId="0" borderId="0" applyNumberFormat="0" applyFill="0" applyBorder="0" applyAlignment="0" applyProtection="0">
      <alignment vertical="top"/>
      <protection locked="0"/>
    </xf>
  </cellStyleXfs>
  <cellXfs count="47">
    <xf numFmtId="0" fontId="0" fillId="0" borderId="0" xfId="0"/>
    <xf numFmtId="0" fontId="1" fillId="0" borderId="0" xfId="0" applyFont="1" applyAlignment="1">
      <alignment horizontal="justify"/>
    </xf>
    <xf numFmtId="0" fontId="1" fillId="0" borderId="4" xfId="0"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center" vertical="top" wrapText="1"/>
    </xf>
    <xf numFmtId="0" fontId="2" fillId="0" borderId="0" xfId="0" applyFont="1" applyAlignment="1">
      <alignment horizontal="justify"/>
    </xf>
    <xf numFmtId="0" fontId="1" fillId="0" borderId="3" xfId="0" applyFont="1" applyBorder="1" applyAlignment="1">
      <alignment horizontal="center" vertical="top" wrapText="1"/>
    </xf>
    <xf numFmtId="0" fontId="3" fillId="0" borderId="0" xfId="0" applyFont="1"/>
    <xf numFmtId="0" fontId="4" fillId="0" borderId="0" xfId="0" applyFont="1"/>
    <xf numFmtId="0" fontId="1" fillId="0" borderId="2" xfId="0" applyFont="1" applyBorder="1" applyAlignment="1">
      <alignment horizontal="center" vertical="top" wrapText="1"/>
    </xf>
    <xf numFmtId="0" fontId="2" fillId="0" borderId="0" xfId="0" applyFont="1"/>
    <xf numFmtId="1" fontId="1"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2" xfId="0" applyFont="1" applyBorder="1" applyAlignment="1">
      <alignment horizontal="center" vertical="top" wrapText="1"/>
    </xf>
    <xf numFmtId="0" fontId="2" fillId="0" borderId="8" xfId="0" applyFont="1" applyBorder="1" applyAlignment="1">
      <alignment vertical="top" wrapText="1"/>
    </xf>
    <xf numFmtId="0" fontId="10" fillId="0" borderId="0" xfId="0" applyFont="1"/>
    <xf numFmtId="0" fontId="10" fillId="0" borderId="0" xfId="0" applyFont="1" applyFill="1"/>
    <xf numFmtId="0" fontId="12" fillId="0" borderId="0" xfId="0" applyFont="1"/>
    <xf numFmtId="0" fontId="10" fillId="0" borderId="9" xfId="0" applyFont="1" applyFill="1" applyBorder="1" applyAlignment="1">
      <alignment horizontal="center" vertical="center" wrapText="1"/>
    </xf>
    <xf numFmtId="0" fontId="10" fillId="0" borderId="9" xfId="5" applyFont="1" applyFill="1" applyBorder="1" applyAlignment="1" applyProtection="1">
      <alignment horizontal="center" vertical="center" wrapText="1"/>
    </xf>
    <xf numFmtId="0" fontId="13" fillId="0" borderId="9" xfId="0" applyFont="1" applyFill="1" applyBorder="1" applyAlignment="1">
      <alignment horizontal="center" vertical="center"/>
    </xf>
    <xf numFmtId="0" fontId="14" fillId="0" borderId="14" xfId="0" applyFont="1" applyFill="1" applyBorder="1" applyAlignment="1">
      <alignment horizontal="left" vertical="center" wrapText="1"/>
    </xf>
    <xf numFmtId="0" fontId="11" fillId="0" borderId="9" xfId="0" applyFont="1" applyBorder="1" applyAlignment="1">
      <alignment horizontal="left" vertical="top" wrapText="1"/>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10" fillId="0" borderId="0" xfId="0" applyFont="1" applyBorder="1"/>
    <xf numFmtId="0" fontId="10" fillId="0" borderId="0" xfId="0" applyFont="1" applyFill="1" applyBorder="1" applyAlignment="1">
      <alignment vertical="center" wrapText="1"/>
    </xf>
    <xf numFmtId="0" fontId="10" fillId="0" borderId="0" xfId="0" applyFont="1" applyFill="1" applyBorder="1" applyAlignment="1">
      <alignment horizontal="right" vertical="center" wrapText="1"/>
    </xf>
    <xf numFmtId="0" fontId="10" fillId="0" borderId="9" xfId="0" applyFont="1" applyBorder="1" applyAlignment="1">
      <alignment horizontal="center" vertical="center" wrapText="1"/>
    </xf>
    <xf numFmtId="0" fontId="10" fillId="0" borderId="11"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0" fillId="0" borderId="11" xfId="0" applyFont="1" applyBorder="1" applyAlignment="1">
      <alignment horizontal="center" wrapText="1"/>
    </xf>
    <xf numFmtId="0" fontId="10" fillId="0" borderId="12" xfId="0" applyFont="1" applyBorder="1" applyAlignment="1">
      <alignment horizontal="center" wrapText="1"/>
    </xf>
    <xf numFmtId="0" fontId="10" fillId="0" borderId="13" xfId="0" applyFont="1" applyBorder="1" applyAlignment="1">
      <alignment horizont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4" xfId="1" applyFont="1" applyBorder="1" applyAlignment="1">
      <alignment horizontal="center" vertical="center"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7" xfId="0" applyFont="1" applyBorder="1" applyAlignment="1">
      <alignment horizontal="justify" wrapText="1"/>
    </xf>
    <xf numFmtId="0" fontId="0" fillId="0" borderId="7" xfId="0" applyBorder="1" applyAlignment="1">
      <alignment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3" xfId="0" applyFont="1" applyBorder="1" applyAlignment="1">
      <alignment horizontal="center" vertical="top" wrapText="1"/>
    </xf>
  </cellXfs>
  <cellStyles count="6">
    <cellStyle name="Hyperlink" xfId="5" builtinId="8"/>
    <cellStyle name="Normal" xfId="0" builtinId="0"/>
    <cellStyle name="Normal 2" xfId="2"/>
    <cellStyle name="Normal 5" xfId="3"/>
    <cellStyle name="Обычный 2" xfId="1"/>
    <cellStyle name="Обычный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1043517</xdr:colOff>
      <xdr:row>4</xdr:row>
      <xdr:rowOff>0</xdr:rowOff>
    </xdr:from>
    <xdr:ext cx="194453" cy="283457"/>
    <xdr:sp macro="" textlink="">
      <xdr:nvSpPr>
        <xdr:cNvPr id="2" name="TextBox 1"/>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3" name="TextBox 2"/>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4" name="TextBox 3"/>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5" name="TextBox 4"/>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6" name="TextBox 5"/>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7" name="TextBox 6"/>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8" name="TextBox 7"/>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9" name="TextBox 8"/>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0" name="TextBox 9"/>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1" name="TextBox 10"/>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2" name="TextBox 11"/>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1043517</xdr:colOff>
      <xdr:row>4</xdr:row>
      <xdr:rowOff>0</xdr:rowOff>
    </xdr:from>
    <xdr:ext cx="194453" cy="283457"/>
    <xdr:sp macro="" textlink="">
      <xdr:nvSpPr>
        <xdr:cNvPr id="13" name="TextBox 12"/>
        <xdr:cNvSpPr txBox="1"/>
      </xdr:nvSpPr>
      <xdr:spPr>
        <a:xfrm>
          <a:off x="3167592" y="3209925"/>
          <a:ext cx="194453"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7"/>
  <sheetViews>
    <sheetView tabSelected="1" zoomScale="90" zoomScaleNormal="90" workbookViewId="0">
      <selection activeCell="G5" sqref="G5"/>
    </sheetView>
  </sheetViews>
  <sheetFormatPr defaultRowHeight="89.25" customHeight="1"/>
  <cols>
    <col min="1" max="1" width="10.85546875" style="15" customWidth="1"/>
    <col min="2" max="2" width="17.28515625" style="15" hidden="1" customWidth="1"/>
    <col min="3" max="3" width="14.42578125" style="15" customWidth="1"/>
    <col min="4" max="4" width="24.5703125" style="15" customWidth="1"/>
    <col min="5" max="5" width="50" style="15" customWidth="1"/>
    <col min="6" max="6" width="12.140625" style="15" customWidth="1"/>
    <col min="7" max="7" width="13" style="15" customWidth="1"/>
    <col min="8" max="8" width="12.7109375" style="15" customWidth="1"/>
    <col min="9" max="9" width="14.42578125" style="15" customWidth="1"/>
    <col min="10" max="10" width="15" style="15" customWidth="1"/>
    <col min="11" max="13" width="9.140625" style="15" customWidth="1"/>
    <col min="14" max="16384" width="9.140625" style="15"/>
  </cols>
  <sheetData>
    <row r="1" spans="1:13" ht="89.25" customHeight="1">
      <c r="A1" s="25"/>
      <c r="B1" s="26"/>
      <c r="C1" s="26"/>
      <c r="D1" s="26"/>
      <c r="E1" s="26"/>
      <c r="F1" s="27" t="s">
        <v>43</v>
      </c>
      <c r="G1" s="27"/>
      <c r="H1" s="27"/>
      <c r="I1" s="27"/>
      <c r="J1" s="27"/>
    </row>
    <row r="2" spans="1:13" s="16" customFormat="1" ht="16.5" customHeight="1">
      <c r="A2" s="32" t="s">
        <v>42</v>
      </c>
      <c r="B2" s="33"/>
      <c r="C2" s="33"/>
      <c r="D2" s="33"/>
      <c r="E2" s="33"/>
      <c r="F2" s="33"/>
      <c r="G2" s="33"/>
      <c r="H2" s="33"/>
      <c r="I2" s="33"/>
      <c r="J2" s="34"/>
    </row>
    <row r="3" spans="1:13" s="16" customFormat="1" ht="78.75" customHeight="1">
      <c r="A3" s="35" t="s">
        <v>28</v>
      </c>
      <c r="B3" s="35" t="s">
        <v>29</v>
      </c>
      <c r="C3" s="36" t="s">
        <v>29</v>
      </c>
      <c r="D3" s="38" t="s">
        <v>31</v>
      </c>
      <c r="E3" s="35" t="s">
        <v>30</v>
      </c>
      <c r="F3" s="35" t="s">
        <v>32</v>
      </c>
      <c r="G3" s="35" t="s">
        <v>37</v>
      </c>
      <c r="H3" s="28" t="s">
        <v>33</v>
      </c>
      <c r="I3" s="29" t="s">
        <v>35</v>
      </c>
      <c r="J3" s="30"/>
      <c r="M3" s="17"/>
    </row>
    <row r="4" spans="1:13" s="16" customFormat="1" ht="45" customHeight="1">
      <c r="A4" s="35"/>
      <c r="B4" s="35"/>
      <c r="C4" s="37"/>
      <c r="D4" s="39"/>
      <c r="E4" s="35"/>
      <c r="F4" s="35"/>
      <c r="G4" s="35"/>
      <c r="H4" s="28"/>
      <c r="I4" s="18" t="s">
        <v>34</v>
      </c>
      <c r="J4" s="19" t="s">
        <v>38</v>
      </c>
    </row>
    <row r="5" spans="1:13" ht="147" customHeight="1">
      <c r="A5" s="20">
        <v>1</v>
      </c>
      <c r="B5" s="20"/>
      <c r="C5" s="20">
        <v>79951111</v>
      </c>
      <c r="D5" s="21" t="s">
        <v>36</v>
      </c>
      <c r="E5" s="22" t="s">
        <v>44</v>
      </c>
      <c r="F5" s="23" t="s">
        <v>39</v>
      </c>
      <c r="G5" s="23"/>
      <c r="H5" s="23">
        <v>1</v>
      </c>
      <c r="I5" s="24" t="s">
        <v>41</v>
      </c>
      <c r="J5" s="24" t="s">
        <v>41</v>
      </c>
    </row>
    <row r="6" spans="1:13" ht="49.5" customHeight="1">
      <c r="A6" s="31" t="s">
        <v>40</v>
      </c>
      <c r="B6" s="31"/>
      <c r="C6" s="31"/>
      <c r="D6" s="31"/>
      <c r="E6" s="31"/>
      <c r="F6" s="31"/>
      <c r="G6" s="31"/>
      <c r="H6" s="31"/>
      <c r="I6" s="31"/>
      <c r="J6" s="31"/>
    </row>
    <row r="7" spans="1:13" ht="49.5" customHeight="1">
      <c r="A7" s="31"/>
      <c r="B7" s="31"/>
      <c r="C7" s="31"/>
      <c r="D7" s="31"/>
      <c r="E7" s="31"/>
      <c r="F7" s="31"/>
      <c r="G7" s="31"/>
      <c r="H7" s="31"/>
      <c r="I7" s="31"/>
      <c r="J7" s="31"/>
    </row>
  </sheetData>
  <mergeCells count="13">
    <mergeCell ref="F1:J1"/>
    <mergeCell ref="H3:H4"/>
    <mergeCell ref="I3:J3"/>
    <mergeCell ref="A6:J6"/>
    <mergeCell ref="A7:J7"/>
    <mergeCell ref="A2:J2"/>
    <mergeCell ref="A3:A4"/>
    <mergeCell ref="B3:B4"/>
    <mergeCell ref="C3:C4"/>
    <mergeCell ref="D3:D4"/>
    <mergeCell ref="E3:E4"/>
    <mergeCell ref="F3:F4"/>
    <mergeCell ref="G3:G4"/>
  </mergeCells>
  <pageMargins left="0.23622047244094491" right="0.23622047244094491" top="0.74803149606299213" bottom="0.74803149606299213" header="0.31496062992125984" footer="0.31496062992125984"/>
  <pageSetup scale="80" orientation="landscape" verticalDpi="0" r:id="rId1"/>
  <drawing r:id="rId2"/>
</worksheet>
</file>

<file path=xl/worksheets/sheet2.xml><?xml version="1.0" encoding="utf-8"?>
<worksheet xmlns="http://schemas.openxmlformats.org/spreadsheetml/2006/main" xmlns:r="http://schemas.openxmlformats.org/officeDocument/2006/relationships">
  <dimension ref="B1:H23"/>
  <sheetViews>
    <sheetView workbookViewId="0">
      <selection activeCell="G13" sqref="G13"/>
    </sheetView>
  </sheetViews>
  <sheetFormatPr defaultRowHeight="15"/>
  <cols>
    <col min="2" max="2" width="10.7109375" customWidth="1"/>
    <col min="3" max="3" width="30.7109375" customWidth="1"/>
    <col min="4" max="4" width="14.28515625" customWidth="1"/>
    <col min="5" max="5" width="11.85546875" customWidth="1"/>
    <col min="6" max="6" width="14.42578125" customWidth="1"/>
    <col min="7" max="8" width="11.7109375" customWidth="1"/>
  </cols>
  <sheetData>
    <row r="1" spans="2:8" ht="15.75">
      <c r="B1" s="5"/>
    </row>
    <row r="2" spans="2:8" ht="15.75" thickBot="1">
      <c r="B2" s="42" t="s">
        <v>20</v>
      </c>
      <c r="C2" s="43"/>
      <c r="D2" s="43"/>
      <c r="E2" s="43"/>
      <c r="F2" s="43"/>
      <c r="G2" s="43"/>
      <c r="H2" s="43"/>
    </row>
    <row r="3" spans="2:8" ht="66.75" customHeight="1" thickBot="1">
      <c r="B3" s="40" t="s">
        <v>0</v>
      </c>
      <c r="C3" s="40" t="s">
        <v>1</v>
      </c>
      <c r="D3" s="6" t="s">
        <v>19</v>
      </c>
      <c r="E3" s="6" t="s">
        <v>24</v>
      </c>
      <c r="F3" s="6" t="s">
        <v>5</v>
      </c>
      <c r="G3" s="40" t="s">
        <v>18</v>
      </c>
      <c r="H3" s="40" t="s">
        <v>2</v>
      </c>
    </row>
    <row r="4" spans="2:8" ht="16.5" thickBot="1">
      <c r="B4" s="41"/>
      <c r="C4" s="41"/>
      <c r="D4" s="2" t="s">
        <v>3</v>
      </c>
      <c r="E4" s="2" t="s">
        <v>4</v>
      </c>
      <c r="F4" s="2" t="s">
        <v>6</v>
      </c>
      <c r="G4" s="41"/>
      <c r="H4" s="41"/>
    </row>
    <row r="5" spans="2:8" ht="142.5" thickBot="1">
      <c r="B5" s="9">
        <v>1</v>
      </c>
      <c r="C5" s="3" t="s">
        <v>21</v>
      </c>
      <c r="D5" s="2">
        <v>25000</v>
      </c>
      <c r="E5" s="2">
        <v>9</v>
      </c>
      <c r="F5" s="2">
        <v>2</v>
      </c>
      <c r="G5" s="2">
        <f t="shared" ref="G5:G17" si="0">D5*E5*F5</f>
        <v>450000</v>
      </c>
      <c r="H5" s="11">
        <f t="shared" ref="H5:H17" si="1">G5/483.5</f>
        <v>930.71354705274041</v>
      </c>
    </row>
    <row r="6" spans="2:8" ht="32.25" thickBot="1">
      <c r="B6" s="9">
        <v>2</v>
      </c>
      <c r="C6" s="3" t="s">
        <v>7</v>
      </c>
      <c r="D6" s="4">
        <v>18000</v>
      </c>
      <c r="E6" s="4">
        <v>5</v>
      </c>
      <c r="F6" s="4">
        <v>20</v>
      </c>
      <c r="G6" s="2">
        <f t="shared" si="0"/>
        <v>1800000</v>
      </c>
      <c r="H6" s="11">
        <f t="shared" si="1"/>
        <v>3722.8541882109616</v>
      </c>
    </row>
    <row r="7" spans="2:8" ht="16.5" thickBot="1">
      <c r="B7" s="12">
        <v>3</v>
      </c>
      <c r="C7" s="3" t="s">
        <v>25</v>
      </c>
      <c r="D7" s="4">
        <v>2000</v>
      </c>
      <c r="E7" s="4">
        <v>1</v>
      </c>
      <c r="F7" s="4">
        <v>20</v>
      </c>
      <c r="G7" s="2">
        <f t="shared" si="0"/>
        <v>40000</v>
      </c>
      <c r="H7" s="11">
        <f t="shared" si="1"/>
        <v>82.730093071354702</v>
      </c>
    </row>
    <row r="8" spans="2:8" ht="16.5" thickBot="1">
      <c r="B8" s="9">
        <v>4</v>
      </c>
      <c r="C8" s="3" t="s">
        <v>23</v>
      </c>
      <c r="D8" s="4">
        <v>6000</v>
      </c>
      <c r="E8" s="4">
        <v>2</v>
      </c>
      <c r="F8" s="4">
        <v>20</v>
      </c>
      <c r="G8" s="2">
        <f t="shared" si="0"/>
        <v>240000</v>
      </c>
      <c r="H8" s="11">
        <f t="shared" si="1"/>
        <v>496.38055842812821</v>
      </c>
    </row>
    <row r="9" spans="2:8" ht="16.5" thickBot="1">
      <c r="B9" s="9">
        <v>5</v>
      </c>
      <c r="C9" s="3" t="s">
        <v>13</v>
      </c>
      <c r="D9" s="4">
        <v>6000</v>
      </c>
      <c r="E9" s="4">
        <v>1</v>
      </c>
      <c r="F9" s="4">
        <v>20</v>
      </c>
      <c r="G9" s="2">
        <f t="shared" si="0"/>
        <v>120000</v>
      </c>
      <c r="H9" s="11">
        <f t="shared" si="1"/>
        <v>248.19027921406411</v>
      </c>
    </row>
    <row r="10" spans="2:8" ht="16.5" thickBot="1">
      <c r="B10" s="9">
        <v>6</v>
      </c>
      <c r="C10" s="3" t="s">
        <v>12</v>
      </c>
      <c r="D10" s="4">
        <v>2000</v>
      </c>
      <c r="E10" s="4">
        <v>2</v>
      </c>
      <c r="F10" s="4">
        <v>20</v>
      </c>
      <c r="G10" s="2">
        <f t="shared" si="0"/>
        <v>80000</v>
      </c>
      <c r="H10" s="11">
        <f t="shared" si="1"/>
        <v>165.4601861427094</v>
      </c>
    </row>
    <row r="11" spans="2:8" ht="32.25" thickBot="1">
      <c r="B11" s="9">
        <v>7</v>
      </c>
      <c r="C11" s="3" t="s">
        <v>8</v>
      </c>
      <c r="D11" s="2">
        <v>2000</v>
      </c>
      <c r="E11" s="2">
        <v>1</v>
      </c>
      <c r="F11" s="4">
        <v>20</v>
      </c>
      <c r="G11" s="2">
        <f t="shared" si="0"/>
        <v>40000</v>
      </c>
      <c r="H11" s="11">
        <f t="shared" si="1"/>
        <v>82.730093071354702</v>
      </c>
    </row>
    <row r="12" spans="2:8" ht="32.25" thickBot="1">
      <c r="B12" s="9">
        <v>8</v>
      </c>
      <c r="C12" s="3" t="s">
        <v>9</v>
      </c>
      <c r="D12" s="2">
        <v>1000</v>
      </c>
      <c r="E12" s="2">
        <v>1</v>
      </c>
      <c r="F12" s="4">
        <v>20</v>
      </c>
      <c r="G12" s="2">
        <f t="shared" si="0"/>
        <v>20000</v>
      </c>
      <c r="H12" s="11">
        <f t="shared" si="1"/>
        <v>41.365046535677351</v>
      </c>
    </row>
    <row r="13" spans="2:8" ht="32.25" thickBot="1">
      <c r="B13" s="9">
        <v>9</v>
      </c>
      <c r="C13" s="3" t="s">
        <v>10</v>
      </c>
      <c r="D13" s="2">
        <v>1000</v>
      </c>
      <c r="E13" s="2">
        <v>1</v>
      </c>
      <c r="F13" s="4">
        <v>20</v>
      </c>
      <c r="G13" s="2">
        <f t="shared" si="0"/>
        <v>20000</v>
      </c>
      <c r="H13" s="11">
        <f t="shared" si="1"/>
        <v>41.365046535677351</v>
      </c>
    </row>
    <row r="14" spans="2:8" ht="16.5" thickBot="1">
      <c r="B14" s="9">
        <v>10</v>
      </c>
      <c r="C14" s="3" t="s">
        <v>26</v>
      </c>
      <c r="D14" s="2">
        <v>10000</v>
      </c>
      <c r="E14" s="2">
        <v>1</v>
      </c>
      <c r="F14" s="4">
        <v>20</v>
      </c>
      <c r="G14" s="2">
        <f t="shared" si="0"/>
        <v>200000</v>
      </c>
      <c r="H14" s="11">
        <f t="shared" si="1"/>
        <v>413.65046535677351</v>
      </c>
    </row>
    <row r="15" spans="2:8" ht="32.25" thickBot="1">
      <c r="B15" s="9">
        <v>11</v>
      </c>
      <c r="C15" s="3" t="s">
        <v>22</v>
      </c>
      <c r="D15" s="2">
        <v>4000</v>
      </c>
      <c r="E15" s="2">
        <v>1</v>
      </c>
      <c r="F15" s="4">
        <v>20</v>
      </c>
      <c r="G15" s="2">
        <f t="shared" si="0"/>
        <v>80000</v>
      </c>
      <c r="H15" s="11">
        <f t="shared" si="1"/>
        <v>165.4601861427094</v>
      </c>
    </row>
    <row r="16" spans="2:8" ht="17.25" customHeight="1" thickBot="1">
      <c r="B16" s="9">
        <v>12</v>
      </c>
      <c r="C16" s="3" t="s">
        <v>11</v>
      </c>
      <c r="D16" s="2">
        <v>2000</v>
      </c>
      <c r="E16" s="2">
        <v>1</v>
      </c>
      <c r="F16" s="4">
        <v>20</v>
      </c>
      <c r="G16" s="2">
        <f t="shared" si="0"/>
        <v>40000</v>
      </c>
      <c r="H16" s="11">
        <f t="shared" si="1"/>
        <v>82.730093071354702</v>
      </c>
    </row>
    <row r="17" spans="2:8" ht="16.149999999999999" customHeight="1" thickBot="1">
      <c r="B17" s="9">
        <v>13</v>
      </c>
      <c r="C17" s="3" t="s">
        <v>14</v>
      </c>
      <c r="D17" s="2">
        <v>20</v>
      </c>
      <c r="E17" s="2">
        <v>40</v>
      </c>
      <c r="F17" s="4">
        <v>20</v>
      </c>
      <c r="G17" s="2">
        <f t="shared" si="0"/>
        <v>16000</v>
      </c>
      <c r="H17" s="11">
        <f t="shared" si="1"/>
        <v>33.092037228541884</v>
      </c>
    </row>
    <row r="18" spans="2:8" ht="16.899999999999999" hidden="1" customHeight="1" thickBot="1">
      <c r="B18" s="9"/>
      <c r="C18" s="3"/>
      <c r="D18" s="2"/>
      <c r="E18" s="2"/>
      <c r="F18" s="2"/>
      <c r="G18" s="2"/>
      <c r="H18" s="11"/>
    </row>
    <row r="19" spans="2:8" ht="16.899999999999999" customHeight="1" thickBot="1">
      <c r="B19" s="13"/>
      <c r="C19" s="14" t="s">
        <v>27</v>
      </c>
      <c r="D19" s="2">
        <v>150000</v>
      </c>
      <c r="E19" s="2">
        <v>5</v>
      </c>
      <c r="F19" s="2">
        <v>2</v>
      </c>
      <c r="G19" s="2">
        <f>D19*E19*F19</f>
        <v>1500000</v>
      </c>
      <c r="H19" s="11">
        <f>G19/483.5</f>
        <v>3102.3784901758013</v>
      </c>
    </row>
    <row r="20" spans="2:8" ht="16.5" thickBot="1">
      <c r="B20" s="9">
        <v>16</v>
      </c>
      <c r="C20" s="10" t="s">
        <v>15</v>
      </c>
      <c r="D20" s="2">
        <v>199500</v>
      </c>
      <c r="E20" s="2">
        <v>1</v>
      </c>
      <c r="F20" s="2">
        <v>1</v>
      </c>
      <c r="G20" s="2">
        <f>D20*E20*F20</f>
        <v>199500</v>
      </c>
      <c r="H20" s="11">
        <f>G20/483.5</f>
        <v>412.61633919338158</v>
      </c>
    </row>
    <row r="21" spans="2:8" ht="16.5" thickBot="1">
      <c r="B21" s="44" t="s">
        <v>17</v>
      </c>
      <c r="C21" s="45"/>
      <c r="D21" s="45"/>
      <c r="E21" s="46"/>
      <c r="F21" s="4"/>
      <c r="G21" s="2">
        <f>G20+G18+G17+G16+G15+G14+G13+G12+G11+G10+G9+G8+G6+G5+G7+G19</f>
        <v>4845500</v>
      </c>
      <c r="H21" s="11">
        <f>G21/483.5</f>
        <v>10021.716649431231</v>
      </c>
    </row>
    <row r="22" spans="2:8" ht="15.75">
      <c r="B22" s="5"/>
    </row>
    <row r="23" spans="2:8" ht="18.75">
      <c r="B23" s="1" t="s">
        <v>16</v>
      </c>
      <c r="C23" s="7"/>
      <c r="D23" s="8"/>
    </row>
  </sheetData>
  <mergeCells count="6">
    <mergeCell ref="H3:H4"/>
    <mergeCell ref="B2:H2"/>
    <mergeCell ref="G3:G4"/>
    <mergeCell ref="B21:E21"/>
    <mergeCell ref="B3:B4"/>
    <mergeCell ref="C3: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Hav_1</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2019-11-01T11:02:55Z</dcterms:modified>
</cp:coreProperties>
</file>