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7493D63-8B8F-46EC-9DFE-A7FFB1BCC88A}" xr6:coauthVersionLast="47" xr6:coauthVersionMax="47" xr10:uidLastSave="{00000000-0000-0000-0000-000000000000}"/>
  <bookViews>
    <workbookView xWindow="-108" yWindow="-108" windowWidth="23256" windowHeight="12456" tabRatio="603" firstSheet="1" activeTab="1" xr2:uid="{00000000-000D-0000-FFFF-FFFF00000000}"/>
  </bookViews>
  <sheets>
    <sheet name="Лист1" sheetId="1" state="hidden" r:id="rId1"/>
    <sheet name="Лист11" sheetId="4" r:id="rId2"/>
  </sheets>
  <calcPr calcId="181029"/>
</workbook>
</file>

<file path=xl/calcChain.xml><?xml version="1.0" encoding="utf-8"?>
<calcChain xmlns="http://schemas.openxmlformats.org/spreadsheetml/2006/main">
  <c r="H122" i="4" l="1"/>
  <c r="H33" i="4" l="1"/>
  <c r="H114" i="4" l="1"/>
  <c r="H106" i="4" l="1"/>
  <c r="H131" i="4" l="1"/>
  <c r="H71" i="4" l="1"/>
  <c r="H78" i="4" l="1"/>
  <c r="H77" i="4"/>
  <c r="H76" i="4"/>
  <c r="H73" i="4"/>
  <c r="H72" i="4"/>
  <c r="H70" i="4"/>
  <c r="H69" i="4"/>
  <c r="H68" i="4"/>
  <c r="H67" i="4"/>
  <c r="H65" i="4"/>
  <c r="H64" i="4"/>
  <c r="H60" i="4"/>
  <c r="H59" i="4"/>
  <c r="H58" i="4"/>
  <c r="H57" i="4"/>
  <c r="H55" i="4"/>
  <c r="H54" i="4"/>
  <c r="H52" i="4"/>
  <c r="H49" i="4"/>
  <c r="H48" i="4"/>
  <c r="H47" i="4"/>
  <c r="H46" i="4"/>
  <c r="H45" i="4"/>
  <c r="H44" i="4"/>
  <c r="H42" i="4"/>
  <c r="H41" i="4"/>
  <c r="H40" i="4"/>
  <c r="H39" i="4"/>
  <c r="H38" i="4"/>
  <c r="J12" i="4"/>
  <c r="H12" i="4"/>
  <c r="H21" i="4" s="1"/>
  <c r="H676" i="1"/>
  <c r="H675" i="1"/>
  <c r="H674" i="1"/>
  <c r="H673" i="1"/>
  <c r="H202" i="1"/>
  <c r="H201" i="1"/>
  <c r="H190" i="1"/>
  <c r="H189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4" i="1"/>
  <c r="H42" i="1"/>
  <c r="H41" i="1"/>
  <c r="H40" i="1"/>
  <c r="H37" i="1"/>
  <c r="H36" i="1"/>
  <c r="H35" i="1"/>
  <c r="H34" i="1"/>
  <c r="H31" i="1"/>
  <c r="H30" i="1"/>
  <c r="H29" i="1"/>
  <c r="H28" i="1"/>
  <c r="H27" i="1"/>
  <c r="H26" i="1"/>
  <c r="H25" i="1"/>
  <c r="H22" i="1"/>
  <c r="H21" i="1"/>
  <c r="H18" i="1"/>
  <c r="H17" i="1"/>
  <c r="H15" i="1"/>
  <c r="H10" i="1"/>
  <c r="H209" i="1" l="1"/>
  <c r="H193" i="1"/>
  <c r="H84" i="4"/>
</calcChain>
</file>

<file path=xl/sharedStrings.xml><?xml version="1.0" encoding="utf-8"?>
<sst xmlns="http://schemas.openxmlformats.org/spreadsheetml/2006/main" count="906" uniqueCount="333">
  <si>
    <t xml:space="preserve"> Հաստատում եմ</t>
  </si>
  <si>
    <t xml:space="preserve">                                  &lt;&lt;Գետաշենի  միջնակարգ  դպրոց&gt;&gt; ՊՈԱԿ-ի</t>
  </si>
  <si>
    <t>Տնօրեն`                                          Գ. Մուքոյան</t>
  </si>
  <si>
    <t>ՀՀ  Արմավիրի  մարզի  &lt;&lt; Գետաշենի  միջնակարգ  դպրոց&gt;&gt;  ՊՈԱԿ-ի  2015թ. Գնումների  պլան</t>
  </si>
  <si>
    <t>Միջանցիկ  կոդը  ըստ  CPV դասակարգման</t>
  </si>
  <si>
    <t>Գնման  առարկայի  անվանումը</t>
  </si>
  <si>
    <t>Գնման ձև  ընթացակարգ</t>
  </si>
  <si>
    <t>Չափման  միավորը</t>
  </si>
  <si>
    <t>Քանակը</t>
  </si>
  <si>
    <t>Միավորի  գինը</t>
  </si>
  <si>
    <t>Ընդամենը  գումարը  դրամ</t>
  </si>
  <si>
    <t>1.Ծառայություններ</t>
  </si>
  <si>
    <t>Գործառնական, բանկային  ծառայությ.</t>
  </si>
  <si>
    <t>ԲԸԱՀ</t>
  </si>
  <si>
    <t>Ծառայ.</t>
  </si>
  <si>
    <t>Էներգետիկ   ծառայություններ</t>
  </si>
  <si>
    <t>կվտ</t>
  </si>
  <si>
    <t>09123000</t>
  </si>
  <si>
    <t>Բնական գազ /ջեռուցում/</t>
  </si>
  <si>
    <t>խոր.մետր</t>
  </si>
  <si>
    <t>63121110</t>
  </si>
  <si>
    <t>Գազի սպասարկում</t>
  </si>
  <si>
    <t>դրամ</t>
  </si>
  <si>
    <t>09134200</t>
  </si>
  <si>
    <t>հեղուկ   վառելանյութ</t>
  </si>
  <si>
    <t>լիտր</t>
  </si>
  <si>
    <t>Կապի  ծառայություններ</t>
  </si>
  <si>
    <t>Ինտերնետ</t>
  </si>
  <si>
    <t>Տեղեկատվական  ծառայություններ</t>
  </si>
  <si>
    <t>թերթերի բաժանորդագրման  ծառայությ.</t>
  </si>
  <si>
    <t>Թերթում  հայտարարություն.  Տպագրում</t>
  </si>
  <si>
    <t>Ընդհանուր  բնույթի  այլ ծառայություններ</t>
  </si>
  <si>
    <t>Կոմունալ  ծառայություններ</t>
  </si>
  <si>
    <t>Առնետների  դեմ  պայքարի  ծառայությ.</t>
  </si>
  <si>
    <t>Աղբի  և թափոնների  հետ  կապված  ծառայ.</t>
  </si>
  <si>
    <t>2. Աշխատանքներ</t>
  </si>
  <si>
    <t>Շենքերի  և  կառույց.  ընթ.  Նորոգ. և պահ.</t>
  </si>
  <si>
    <t>Ցեմենտ</t>
  </si>
  <si>
    <t>հատ/50 կգ</t>
  </si>
  <si>
    <t xml:space="preserve">Գիպս, շինարարական, մոխրագույն </t>
  </si>
  <si>
    <t>կգ</t>
  </si>
  <si>
    <t>Գաջ, գիպսային</t>
  </si>
  <si>
    <t>հատ/45կգ</t>
  </si>
  <si>
    <t xml:space="preserve">Ներկ, ջրաէմուլսիոն, ակրիլ </t>
  </si>
  <si>
    <t>Յուղաներկ</t>
  </si>
  <si>
    <t>Ներկագլանիկ, ներկարարական աշխատանքների համար</t>
  </si>
  <si>
    <t>հատ</t>
  </si>
  <si>
    <t>Վրձին, ներկարարական աշխատանքներ կատարելու համար</t>
  </si>
  <si>
    <t>ջրի  ծորակ, փական</t>
  </si>
  <si>
    <t>ջրի  ծորակ,   2 փականով</t>
  </si>
  <si>
    <t>բահեր,  գոգաթիակներ</t>
  </si>
  <si>
    <t>եվրոդռների   փական</t>
  </si>
  <si>
    <t>մեխ  շինարարական</t>
  </si>
  <si>
    <t>Ռետինե  խողովակ  1/2</t>
  </si>
  <si>
    <t>մ</t>
  </si>
  <si>
    <t>ռետինե  խողովակ  3/4</t>
  </si>
  <si>
    <t>Մեքենաների  և  սարքավորումների  ընթացիկ  նորոգում</t>
  </si>
  <si>
    <t>3.  Ապրանքներ  և  նյութեր</t>
  </si>
  <si>
    <t xml:space="preserve">թուղթ  A4 ֆորմատի 1 </t>
  </si>
  <si>
    <t>տուփ</t>
  </si>
  <si>
    <t xml:space="preserve"> ÃÕÃ³å³Ý³Ï, åáÉÇÙ»ñ³ÛÇÝ Ã³Õ³ÝÃ, ý³ÛÉ</t>
  </si>
  <si>
    <t xml:space="preserve"> ÃÕÃ³å³Ý³Ï, ³ñ³·³Ï³ñ, ÃÕÃÛ³</t>
  </si>
  <si>
    <t xml:space="preserve"> ÃÕÃ³å³Ý³Ï, ÃÕÃ», Ã»Éáí</t>
  </si>
  <si>
    <t xml:space="preserve"> ÃÕÃ³å³Ý³Ï, Ïáßï Ï³½Ùáí</t>
  </si>
  <si>
    <t xml:space="preserve"> Ï³ñÇãÝ»ñ, ÙÇÝã¨ 20 Ã»ñÃÇ Ñ³Ù³ñ</t>
  </si>
  <si>
    <t>30197322</t>
  </si>
  <si>
    <t xml:space="preserve"> Ï³ñÇãÝ»ñ, 20-30 Ã»ñÃÇ Ñ³Ù³ñ</t>
  </si>
  <si>
    <t>30197323</t>
  </si>
  <si>
    <t xml:space="preserve"> Ï³ñÇãÝ»ñ, 30-50 Ã»ñÃÇ Ñ³Ù³ñ</t>
  </si>
  <si>
    <t xml:space="preserve"> ëáëÇÝÓ, ÃÕÃÇ, ëïí³ñ³ÃÕÃÇ</t>
  </si>
  <si>
    <t xml:space="preserve"> ·Í³ÝßÇã (Ù³ñÏ»ñ)</t>
  </si>
  <si>
    <t>24911200</t>
  </si>
  <si>
    <t xml:space="preserve"> ëáëÇÝÓ, ¿ÙáõÉëÇ³</t>
  </si>
  <si>
    <t xml:space="preserve"> ûñ³óáõÛó, ë»Õ³ÝÇ</t>
  </si>
  <si>
    <t xml:space="preserve"> ûñ³óáõÛó, å³ïÇ</t>
  </si>
  <si>
    <t xml:space="preserve"> ³Ùñ³Ï, Ù»ï³ÕÛ³, ÷áùñ</t>
  </si>
  <si>
    <t xml:space="preserve"> ³Ùñ³Ï, Ù»ï³ÕÛ³, Ù»Í</t>
  </si>
  <si>
    <t xml:space="preserve"> ë»ÕÙ³Ï, ÷áùñ</t>
  </si>
  <si>
    <t xml:space="preserve"> ë»ÕÙ³Ï, ÙÇçÇÝ </t>
  </si>
  <si>
    <t xml:space="preserve"> ë»ÕÙ³Ï, Ù»Í</t>
  </si>
  <si>
    <t>Ù³ïÇï, ·ñ³ýÇï» ÙÇçáõÏáí</t>
  </si>
  <si>
    <t>Ù³ïÇï, ·ñ³ýÇï» ÙÇçáõÏáí 2</t>
  </si>
  <si>
    <t>Ï³ñÇãÇ Ù»ï³Õ³É³ñ» Ï³å»ñ, ÷áùñ</t>
  </si>
  <si>
    <t>30197112</t>
  </si>
  <si>
    <t>Ï³ñÇãÇ Ù»ï³Õ³É³ñ» Ï³å»ñ, ÙÇçÇÝ</t>
  </si>
  <si>
    <t>Ñ³ßí³ë³ñù, ë»Õ³ÝÇ</t>
  </si>
  <si>
    <t>¹³ÏÇã, ù³ÝáÝáí</t>
  </si>
  <si>
    <t>ù³ÝáÝ, åÉ³ëïÇÏ</t>
  </si>
  <si>
    <t>30192114</t>
  </si>
  <si>
    <t xml:space="preserve">Ã³Ý³ù, ßï³ÙåÇ, µ³ñÓÇÏÇ </t>
  </si>
  <si>
    <t xml:space="preserve">é»ïÇÝ, Ñ³ë³ñ³Ï </t>
  </si>
  <si>
    <t>ýÉáÙ³ëï»ñ</t>
  </si>
  <si>
    <t>տուփ/12 գույն</t>
  </si>
  <si>
    <t>ëñÇã, ëáíáñ³Ï³Ý</t>
  </si>
  <si>
    <t>·ñã³ïáõ÷, ³ñÏÕÇÏÝ»ñ, ·ñ³ë»ÝÛ³Ï³ÛÇÝ</t>
  </si>
  <si>
    <t>30197121</t>
  </si>
  <si>
    <t>Ïá×·³Ù, »ñÏ³ÃÛ³</t>
  </si>
  <si>
    <t>30197122</t>
  </si>
  <si>
    <t>Ïá×·³Ù, åÉ³ëïÙ³ë» ·ÉËÇÏáí</t>
  </si>
  <si>
    <t>Գրիչ  ինքնահոս</t>
  </si>
  <si>
    <t>Գրիչ   գունավոր</t>
  </si>
  <si>
    <t>Գրիչ   գելային</t>
  </si>
  <si>
    <t>Աշխատավարձի  գիրք</t>
  </si>
  <si>
    <t>Գրանցամատյան</t>
  </si>
  <si>
    <t>Թղթապանակ  100  միկրոֆայլ</t>
  </si>
  <si>
    <t>Թղթապանակ  40  միկրոֆայլ</t>
  </si>
  <si>
    <t>Վատման  թուղթ</t>
  </si>
  <si>
    <t>Շնորհավորական   բացիկներ</t>
  </si>
  <si>
    <t>Նշումի  թուղթ</t>
  </si>
  <si>
    <t>տուփ /100 թերթ/</t>
  </si>
  <si>
    <t>Տետրեր  բարակ 12 թերթ</t>
  </si>
  <si>
    <t>Գունավոր  թուղթ  4 ֆորմատի</t>
  </si>
  <si>
    <t>Մկրատ  գրասենյակային</t>
  </si>
  <si>
    <t>Համակարգչի  էկրանը  մաքրող  անձեռոցիկ</t>
  </si>
  <si>
    <t>Ձևաթղթեր</t>
  </si>
  <si>
    <t>Դատարկ  սկավառակ  առանց տուփի CD</t>
  </si>
  <si>
    <t>Դատարկ  սկավառակ  առանց տուփի DVD</t>
  </si>
  <si>
    <t>Ֆլեշ  հիշողություն  2 GB</t>
  </si>
  <si>
    <t>Գրասենյակային    գիրք  մատյան</t>
  </si>
  <si>
    <t>Աշակերտի  անձնական  գործ</t>
  </si>
  <si>
    <t>Աշխատողի  անձնական  գործ</t>
  </si>
  <si>
    <t>Աշխատանքային  պայմանագիր</t>
  </si>
  <si>
    <t>Մատյաններ</t>
  </si>
  <si>
    <t>Տարիֆիկացիոն  ցուցակ</t>
  </si>
  <si>
    <t>Դրամարկղի  գիրք</t>
  </si>
  <si>
    <t>Վճարման  հանձնարարական</t>
  </si>
  <si>
    <t>Լավաշ  գնահատման</t>
  </si>
  <si>
    <t>Ակտ</t>
  </si>
  <si>
    <t>Հրամանագիրք</t>
  </si>
  <si>
    <t>Տետր  Ա4  չափի</t>
  </si>
  <si>
    <t>տուշ</t>
  </si>
  <si>
    <t>ֆայլ</t>
  </si>
  <si>
    <t>Սկոչ մեծ</t>
  </si>
  <si>
    <t>Սկոչ   փոքր</t>
  </si>
  <si>
    <t>4. Վերապատրաստման  և ուսուցման  նյութեր</t>
  </si>
  <si>
    <t>Ուսումնական   նյութեր</t>
  </si>
  <si>
    <t>5.  Մաքրիչ  և հիգիենիկ  նյութեր</t>
  </si>
  <si>
    <t>Զուգարանի թուղթ ռուլոնով</t>
  </si>
  <si>
    <t>Աղբի տոպրակներ /պոլիէթիլային/</t>
  </si>
  <si>
    <t>Ամանների լվացման մածուկ</t>
  </si>
  <si>
    <t>Գորգերի մաքրիչ</t>
  </si>
  <si>
    <t>Սպունգ սանիտարահիգենիկ</t>
  </si>
  <si>
    <t>Լվացքի փոշի ձեռքով լվանալու համար</t>
  </si>
  <si>
    <t>Ռախշա</t>
  </si>
  <si>
    <t>Կահույքի փայլեցման միջոց</t>
  </si>
  <si>
    <t>Ապակի մաքրող հեղուկ</t>
  </si>
  <si>
    <t>Անձեռոցիկ</t>
  </si>
  <si>
    <t>Հեղուկ օճառ</t>
  </si>
  <si>
    <t>Տնտեսական օճառ</t>
  </si>
  <si>
    <t>Զուգարանի մաքրող միջոց</t>
  </si>
  <si>
    <t>Օդի հոտավետ օդազերծիչ</t>
  </si>
  <si>
    <t>Ռետինե ձեռնոց</t>
  </si>
  <si>
    <t>զույգ</t>
  </si>
  <si>
    <t>Բանվորական ձեռնոց</t>
  </si>
  <si>
    <t>Սալահատակ մաքրող հեղուկ</t>
  </si>
  <si>
    <t>Սեղանի ջնջոց</t>
  </si>
  <si>
    <t>Հատակի ջնջոց</t>
  </si>
  <si>
    <t>6.Հատուկ նպատակային նյութեր</t>
  </si>
  <si>
    <t>կավիճ</t>
  </si>
  <si>
    <t>Մարտկոց</t>
  </si>
  <si>
    <t>էլեկտրական լամպ, 60W, 80W, 100W</t>
  </si>
  <si>
    <t>էլեկտրական լամպ, 150W</t>
  </si>
  <si>
    <t>տնտեսող լամպեր</t>
  </si>
  <si>
    <t>ցերեկային լամպ 120սմ</t>
  </si>
  <si>
    <t>էլեկտր. Ապահովիչ, հախճապակի 250Ա</t>
  </si>
  <si>
    <t>էլեկտր. Ապահովիչ, հախճապակի 450Ա</t>
  </si>
  <si>
    <t>էլեկտրական ապահովիչ, միաֆազ, 32Ա</t>
  </si>
  <si>
    <t>էլեկտրական ապահովիչ, միաֆազ, 40Ա</t>
  </si>
  <si>
    <t>բաժանարար տուփ, զույգերի քանակը` 12*2</t>
  </si>
  <si>
    <t>հատ/12*2</t>
  </si>
  <si>
    <t>բաժանարար տուփ, զույգերի քանակը` 24*2</t>
  </si>
  <si>
    <t>հատ/24*2</t>
  </si>
  <si>
    <t>եռաբաշխիչ 4տ, 3մ լարով</t>
  </si>
  <si>
    <t>վարդակ, երկբևեռանի</t>
  </si>
  <si>
    <t>վարդակ, երկբևեռանի, արտաքին</t>
  </si>
  <si>
    <t>Գնդակ բասկետբոլի</t>
  </si>
  <si>
    <t>Գնդակ վալեյբոլի</t>
  </si>
  <si>
    <t>Ավել</t>
  </si>
  <si>
    <t>Դույլ պլասմասայից</t>
  </si>
  <si>
    <t>Ցինկապատ  դույլ</t>
  </si>
  <si>
    <t>39224341</t>
  </si>
  <si>
    <t>³Õµ³ñÏÕ»ñ, åÉ³ëïÙ³ë³ÛÇó</t>
  </si>
  <si>
    <t>39224342</t>
  </si>
  <si>
    <t>³Õµ³ñÏÕ»ñ, Ù»ï³ÕÛ³</t>
  </si>
  <si>
    <t>Ù³ÉáõË, Ñ³Ù³Ï³ñ·ãÇ, UTP cable 6 level</t>
  </si>
  <si>
    <t>մետր</t>
  </si>
  <si>
    <t>Ù³ñïÏáóÝ»ñ, AAA ï»ë³ÏÇ /էլեմենտ/</t>
  </si>
  <si>
    <t>Ù³ñïÏáóÝ»ñ, AA ï»ë³ÏÇ</t>
  </si>
  <si>
    <t>Խոզանակ  զուգարանի</t>
  </si>
  <si>
    <t>Քլորակիր</t>
  </si>
  <si>
    <t>Խրոց</t>
  </si>
  <si>
    <t>Անջատիչ  էլ.</t>
  </si>
  <si>
    <t>Հոսանքի  լար</t>
  </si>
  <si>
    <t>Դռան  փական</t>
  </si>
  <si>
    <t>Կողպեք</t>
  </si>
  <si>
    <t>Փականի  միջուկ</t>
  </si>
  <si>
    <t>Էլ. Երկարացման  լար</t>
  </si>
  <si>
    <t>Համակարգչի  սնուցման  մարտկոց</t>
  </si>
  <si>
    <t>Ծաղկաման</t>
  </si>
  <si>
    <t>Համակարգչի  մաքրելու  հեղուկ</t>
  </si>
  <si>
    <t>Քարթրիչների  լիցքավորում</t>
  </si>
  <si>
    <t>Հատակ  մաքրելու   ձող  փայտից</t>
  </si>
  <si>
    <t>Օճառի    տարա, տուփ</t>
  </si>
  <si>
    <t>Շերտավարագույր</t>
  </si>
  <si>
    <t>7. Հիմնական  միջոցներ</t>
  </si>
  <si>
    <t>գրասենյակային   սարքավորումներ</t>
  </si>
  <si>
    <t>Գրասեղան</t>
  </si>
  <si>
    <t>Համակարգչային    սեղան</t>
  </si>
  <si>
    <t>Խոհանոցային  կահույք</t>
  </si>
  <si>
    <t>կոմպլեկտ</t>
  </si>
  <si>
    <t>Համակարգչային  սարքավորումներ</t>
  </si>
  <si>
    <t>Համակարգչային  կոնֆիգուրացիա</t>
  </si>
  <si>
    <t>Այլ  մեքենաներ  և սարքավորումներ</t>
  </si>
  <si>
    <t>Աճեցվող  ակտիվներ</t>
  </si>
  <si>
    <t>03111900</t>
  </si>
  <si>
    <t>ծաղիկների   սերմեր</t>
  </si>
  <si>
    <t>03451200</t>
  </si>
  <si>
    <t xml:space="preserve"> Í³ÕÇÏÝ»ñÇ ëáËáõÏÝ»ñ</t>
  </si>
  <si>
    <t>03451300</t>
  </si>
  <si>
    <t xml:space="preserve"> Ã÷»ñ</t>
  </si>
  <si>
    <t>03452000</t>
  </si>
  <si>
    <t xml:space="preserve"> Í³é»ñ</t>
  </si>
  <si>
    <t>Գրքեր  գրադարանում</t>
  </si>
  <si>
    <t>Հաշվապահ`</t>
  </si>
  <si>
    <t xml:space="preserve">            Լ. Միրզոյան</t>
  </si>
  <si>
    <t>ՀՀ Արմավիրի մարզի «Նոր Արտագերսի միջն դպրոց» ՊՈԱԿ</t>
  </si>
  <si>
    <t xml:space="preserve">                                    </t>
  </si>
  <si>
    <t>Ն. Իվանյան</t>
  </si>
  <si>
    <t>Ծածկագիրը</t>
  </si>
  <si>
    <t>Կրթություն</t>
  </si>
  <si>
    <t>Բյուջեի մասին</t>
  </si>
  <si>
    <t>ՀՀ օրենքի նախագծի N 1 հավելվածի, Բաժին 09, Խումբ 02, Դաս 02</t>
  </si>
  <si>
    <t>Անվանումը</t>
  </si>
  <si>
    <t>2024թ. Գնումների պլան</t>
  </si>
  <si>
    <t>Ֆինանսավորման աղբյուրը</t>
  </si>
  <si>
    <t>Պետական բյուջե</t>
  </si>
  <si>
    <t xml:space="preserve">
Գնման  ձևի  ընթացակարգ</t>
  </si>
  <si>
    <t xml:space="preserve"> </t>
  </si>
  <si>
    <t>65310000</t>
  </si>
  <si>
    <t>Էլեկտրականության բաշխում</t>
  </si>
  <si>
    <t>ՄԱ</t>
  </si>
  <si>
    <t>Աղբի հավաքման ծառայություն</t>
  </si>
  <si>
    <t>65111100</t>
  </si>
  <si>
    <t xml:space="preserve"> ËÙ»Éáõ çñÇ µ³ßËáõÙ</t>
  </si>
  <si>
    <t>համակարգչային սարքերի պահպանման և վերանորոգման ծառայություններ</t>
  </si>
  <si>
    <t>Պատճենահանող սարքերի պահպանման և վերանորոգման ծառայություններ</t>
  </si>
  <si>
    <t>22212000</t>
  </si>
  <si>
    <r>
      <rPr>
        <sz val="12"/>
        <rFont val="Arial"/>
        <charset val="134"/>
      </rPr>
      <t>Թերթերի</t>
    </r>
    <r>
      <rPr>
        <sz val="12"/>
        <rFont val="Arial Armenian"/>
        <charset val="134"/>
      </rPr>
      <t xml:space="preserve"> </t>
    </r>
    <r>
      <rPr>
        <sz val="12"/>
        <rFont val="Arial"/>
        <charset val="134"/>
      </rPr>
      <t>բաժանորդագրություն</t>
    </r>
  </si>
  <si>
    <t>3. Գրասենյակային ապրանքներ</t>
  </si>
  <si>
    <t>մատիտասոսինձ</t>
  </si>
  <si>
    <t>Սկոչ երկկողմանի</t>
  </si>
  <si>
    <t>Կավիճ</t>
  </si>
  <si>
    <t>Գուաշ</t>
  </si>
  <si>
    <t>Նկարչական վրձիններ</t>
  </si>
  <si>
    <t>Կոճգամ պլաստմասե</t>
  </si>
  <si>
    <t>Գրիչ գելային</t>
  </si>
  <si>
    <t>Գրիչ ինքնահոս</t>
  </si>
  <si>
    <t>Գրիչ գունավոր</t>
  </si>
  <si>
    <t>ֆայլի փաթեթ</t>
  </si>
  <si>
    <t>30199420/1</t>
  </si>
  <si>
    <t>նշումի թուղթ 10*10</t>
  </si>
  <si>
    <t>22811130/1</t>
  </si>
  <si>
    <t>22811130/2</t>
  </si>
  <si>
    <t>Տետրեր   48 թերթ</t>
  </si>
  <si>
    <t>Նկարչական ալբոմ</t>
  </si>
  <si>
    <t>Գունավոր մատիտ 12 գույն</t>
  </si>
  <si>
    <t xml:space="preserve">տուփ </t>
  </si>
  <si>
    <t>Գոֆրե թուղթ</t>
  </si>
  <si>
    <t>մարկերային գրատախ. Մաքրող միջոց</t>
  </si>
  <si>
    <t>Հիշողության սարք 4 GB</t>
  </si>
  <si>
    <r>
      <rPr>
        <sz val="12"/>
        <color theme="1"/>
        <rFont val="GHEA Grapalat"/>
        <charset val="134"/>
      </rPr>
      <t xml:space="preserve">            /</t>
    </r>
    <r>
      <rPr>
        <sz val="12"/>
        <color theme="1"/>
        <rFont val="Sylfaen"/>
        <charset val="204"/>
      </rPr>
      <t>ստորագրություն</t>
    </r>
    <r>
      <rPr>
        <sz val="12"/>
        <color theme="1"/>
        <rFont val="GHEA Grapalat"/>
        <charset val="134"/>
      </rPr>
      <t>/</t>
    </r>
  </si>
  <si>
    <t xml:space="preserve">                   4. Տնտեսական ապրանքներ</t>
  </si>
  <si>
    <t>Ամանների լվացող հեղուկ</t>
  </si>
  <si>
    <t>Սեղանի անձեռոցիկ</t>
  </si>
  <si>
    <t>Թաց անռեձոցիկ</t>
  </si>
  <si>
    <t>39221410</t>
  </si>
  <si>
    <t>Սենյակային ավել</t>
  </si>
  <si>
    <t>աղբաման 50լ</t>
  </si>
  <si>
    <t>Ժավել Բելիզնա 5,5 կգ</t>
  </si>
  <si>
    <t>5.Սննդամթերք</t>
  </si>
  <si>
    <t>Բանան</t>
  </si>
  <si>
    <t>15821500/1</t>
  </si>
  <si>
    <t>թխվածքաբլիթ</t>
  </si>
  <si>
    <t>Բուլկի</t>
  </si>
  <si>
    <t>15821500/2</t>
  </si>
  <si>
    <t>կեքս</t>
  </si>
  <si>
    <t>15821500/3</t>
  </si>
  <si>
    <t>գաթա</t>
  </si>
  <si>
    <t>Յոգուրտ</t>
  </si>
  <si>
    <t>7. Այլ ապրանքներ</t>
  </si>
  <si>
    <t>37451290</t>
  </si>
  <si>
    <t>Գնդակ   ֆուտբոլի</t>
  </si>
  <si>
    <t>50311120</t>
  </si>
  <si>
    <t>Խոհարարի օգնականի ծառայություն</t>
  </si>
  <si>
    <t>համրիչ</t>
  </si>
  <si>
    <t>22451240/1</t>
  </si>
  <si>
    <t>պայմանագրի ձև</t>
  </si>
  <si>
    <t>22451240/2</t>
  </si>
  <si>
    <t>աշ. անձ. գործ</t>
  </si>
  <si>
    <t>վատման</t>
  </si>
  <si>
    <t>Ժանգը մաքրող հեղուկ</t>
  </si>
  <si>
    <t>ալկոգել</t>
  </si>
  <si>
    <t>Փոշու ձող</t>
  </si>
  <si>
    <t>հեղուկ մաստիկա</t>
  </si>
  <si>
    <t>հաշվիչ</t>
  </si>
  <si>
    <t>Ֆլեշկա/կրիչ</t>
  </si>
  <si>
    <t xml:space="preserve">նշումի թուղթ </t>
  </si>
  <si>
    <t xml:space="preserve">Աղբի տոպրակներ </t>
  </si>
  <si>
    <t>ամանի հեղուկ 3լ</t>
  </si>
  <si>
    <t>մաքրող նյութ / ռախշա/</t>
  </si>
  <si>
    <t xml:space="preserve">Գոգաթիակ </t>
  </si>
  <si>
    <t xml:space="preserve">աղբի տոպրակներ </t>
  </si>
  <si>
    <t>Ընդհանուր՝</t>
  </si>
  <si>
    <t>30197622/2</t>
  </si>
  <si>
    <t>տուալետի խոզանակ</t>
  </si>
  <si>
    <t>պոլի փայտ</t>
  </si>
  <si>
    <t>Հիմնական միջոցներ</t>
  </si>
  <si>
    <t>Թենիսի սեղան</t>
  </si>
  <si>
    <t>Թենիսի շառ</t>
  </si>
  <si>
    <t>Թենիսի ракет</t>
  </si>
  <si>
    <t>Քարթրիչ</t>
  </si>
  <si>
    <t>39224331</t>
  </si>
  <si>
    <t>դույլ պլաստմասե</t>
  </si>
  <si>
    <t>Համակարգիչ ամբողջը մեկում</t>
  </si>
  <si>
    <t>30121500</t>
  </si>
  <si>
    <t>Տոներ</t>
  </si>
  <si>
    <t>օդորակիչ</t>
  </si>
  <si>
    <t>նոթբուք</t>
  </si>
  <si>
    <t>Ուղևորափոխադրման մասնագիտացված ծառայություններ</t>
  </si>
  <si>
    <t>ԳՀ</t>
  </si>
  <si>
    <t>3 282 000</t>
  </si>
  <si>
    <t>Սննդամթերք 1-ին կիսամյակ</t>
  </si>
  <si>
    <t>Փոփոխված գնումների պլան  29. 08. 2025թ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</si>
</sst>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96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color indexed="60"/>
      <name val="Calibri"/>
      <charset val="204"/>
    </font>
    <font>
      <sz val="16"/>
      <color indexed="60"/>
      <name val="Calibri"/>
      <charset val="204"/>
    </font>
    <font>
      <sz val="16"/>
      <color rgb="FF993300"/>
      <name val="Calibri"/>
      <charset val="204"/>
    </font>
    <font>
      <sz val="26"/>
      <color indexed="60"/>
      <name val="Calibri"/>
      <charset val="204"/>
    </font>
    <font>
      <b/>
      <sz val="12"/>
      <color indexed="60"/>
      <name val="Calibri"/>
      <charset val="204"/>
    </font>
    <font>
      <b/>
      <sz val="9"/>
      <name val="GHEA Mariam"/>
    </font>
    <font>
      <b/>
      <sz val="12"/>
      <name val="Calibri"/>
      <charset val="204"/>
    </font>
    <font>
      <sz val="12"/>
      <color indexed="60"/>
      <name val="Arial LatArm"/>
      <charset val="134"/>
    </font>
    <font>
      <b/>
      <sz val="14"/>
      <color indexed="60"/>
      <name val="Calibri"/>
      <charset val="204"/>
    </font>
    <font>
      <sz val="12"/>
      <name val="Arial Armenian"/>
      <charset val="134"/>
    </font>
    <font>
      <sz val="12"/>
      <name val="Calibri"/>
      <charset val="204"/>
    </font>
    <font>
      <sz val="12"/>
      <name val="Calibri"/>
      <charset val="134"/>
    </font>
    <font>
      <sz val="12"/>
      <name val="Tahoma"/>
      <charset val="134"/>
    </font>
    <font>
      <sz val="12"/>
      <name val="Arial LatArm"/>
      <charset val="134"/>
    </font>
    <font>
      <sz val="12"/>
      <name val="Arial"/>
      <charset val="134"/>
    </font>
    <font>
      <b/>
      <sz val="16"/>
      <color indexed="60"/>
      <name val="Calibri"/>
      <charset val="204"/>
    </font>
    <font>
      <b/>
      <i/>
      <sz val="11"/>
      <name val="Calibri"/>
      <charset val="204"/>
    </font>
    <font>
      <sz val="11"/>
      <name val="Sylfaen"/>
      <charset val="204"/>
    </font>
    <font>
      <b/>
      <sz val="14"/>
      <color theme="1"/>
      <name val="Calibri"/>
      <charset val="204"/>
      <scheme val="minor"/>
    </font>
    <font>
      <sz val="12"/>
      <color theme="1"/>
      <name val="Arial Armenian"/>
      <charset val="134"/>
    </font>
    <font>
      <sz val="12"/>
      <color theme="1"/>
      <name val="Calibri"/>
      <charset val="134"/>
    </font>
    <font>
      <sz val="12"/>
      <color theme="1"/>
      <name val="Times LatArm"/>
      <charset val="134"/>
    </font>
    <font>
      <b/>
      <sz val="12"/>
      <name val="Arial"/>
      <charset val="134"/>
    </font>
    <font>
      <sz val="12"/>
      <color theme="1"/>
      <name val="GHEA Grapalat"/>
      <charset val="134"/>
    </font>
    <font>
      <b/>
      <sz val="14"/>
      <color rgb="FF993300"/>
      <name val="Calibri"/>
      <charset val="204"/>
    </font>
    <font>
      <b/>
      <i/>
      <sz val="12"/>
      <name val="Calibri"/>
      <charset val="204"/>
    </font>
    <font>
      <sz val="12"/>
      <name val="Sylfaen"/>
    </font>
    <font>
      <sz val="12"/>
      <name val="Calibri"/>
      <charset val="204"/>
      <scheme val="minor"/>
    </font>
    <font>
      <sz val="12"/>
      <color theme="1"/>
      <name val="Arial LatArm"/>
      <charset val="134"/>
    </font>
    <font>
      <sz val="12"/>
      <color theme="1"/>
      <name val="Arial"/>
      <charset val="134"/>
    </font>
    <font>
      <sz val="12"/>
      <color theme="1"/>
      <name val="Sylfaen"/>
    </font>
    <font>
      <sz val="11"/>
      <color theme="1"/>
      <name val="Times New Roman"/>
    </font>
    <font>
      <sz val="12"/>
      <color theme="1"/>
      <name val="Calibri"/>
      <scheme val="minor"/>
    </font>
    <font>
      <b/>
      <sz val="14"/>
      <color theme="1"/>
      <name val="GHEA Grapalat"/>
      <charset val="134"/>
    </font>
    <font>
      <sz val="11"/>
      <color theme="1"/>
      <name val="Calibri"/>
      <charset val="134"/>
      <scheme val="minor"/>
    </font>
    <font>
      <sz val="12"/>
      <color theme="1"/>
      <name val="Tahoma"/>
      <charset val="204"/>
    </font>
    <font>
      <b/>
      <sz val="14"/>
      <name val="Calibri"/>
      <charset val="204"/>
      <scheme val="minor"/>
    </font>
    <font>
      <b/>
      <sz val="14"/>
      <color rgb="FFC00000"/>
      <name val="Calibri"/>
      <charset val="204"/>
      <scheme val="minor"/>
    </font>
    <font>
      <sz val="12"/>
      <name val="Sylfaen"/>
      <charset val="134"/>
    </font>
    <font>
      <b/>
      <sz val="12"/>
      <color indexed="60"/>
      <name val="Calibri"/>
      <charset val="134"/>
    </font>
    <font>
      <sz val="14"/>
      <color indexed="60"/>
      <name val="Calibri"/>
      <charset val="204"/>
    </font>
    <font>
      <sz val="9"/>
      <color indexed="60"/>
      <name val="Calibri"/>
      <charset val="204"/>
    </font>
    <font>
      <sz val="11"/>
      <color indexed="60"/>
      <name val="Arial LatArm"/>
      <charset val="134"/>
    </font>
    <font>
      <b/>
      <sz val="11"/>
      <color indexed="60"/>
      <name val="Calibri"/>
      <charset val="204"/>
    </font>
    <font>
      <sz val="11"/>
      <name val="Calibri"/>
      <charset val="134"/>
    </font>
    <font>
      <sz val="11"/>
      <name val="Tahoma"/>
      <charset val="134"/>
    </font>
    <font>
      <sz val="11"/>
      <name val="Arial LatArm"/>
      <charset val="134"/>
    </font>
    <font>
      <sz val="10"/>
      <name val="Arial LatArm"/>
      <charset val="134"/>
    </font>
    <font>
      <sz val="11"/>
      <name val="Sylfaen"/>
      <charset val="134"/>
    </font>
    <font>
      <sz val="11"/>
      <color indexed="8"/>
      <name val="Arial LatArm"/>
      <charset val="134"/>
    </font>
    <font>
      <b/>
      <i/>
      <sz val="12"/>
      <color indexed="60"/>
      <name val="Calibri"/>
      <charset val="204"/>
    </font>
    <font>
      <sz val="11"/>
      <color indexed="60"/>
      <name val="Calibri"/>
      <charset val="204"/>
    </font>
    <font>
      <sz val="11"/>
      <color indexed="60"/>
      <name val="Tahoma"/>
      <charset val="204"/>
    </font>
    <font>
      <sz val="11"/>
      <name val="Arial"/>
      <charset val="134"/>
    </font>
    <font>
      <b/>
      <sz val="11"/>
      <color indexed="60"/>
      <name val="Calibri"/>
      <charset val="134"/>
    </font>
    <font>
      <b/>
      <i/>
      <sz val="11"/>
      <color indexed="60"/>
      <name val="Calibri"/>
      <charset val="204"/>
    </font>
    <font>
      <b/>
      <i/>
      <sz val="12"/>
      <color indexed="60"/>
      <name val="Calibri"/>
      <charset val="134"/>
    </font>
    <font>
      <b/>
      <sz val="16"/>
      <color indexed="60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indexed="8"/>
      <name val="MS Sans Serif"/>
    </font>
    <font>
      <sz val="12"/>
      <color theme="1"/>
      <name val="Sylfaen"/>
      <charset val="204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indexed="60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</font>
    <font>
      <sz val="11"/>
      <name val="Sylfaen"/>
      <family val="1"/>
    </font>
    <font>
      <sz val="11"/>
      <name val="Calibri"/>
      <family val="2"/>
    </font>
    <font>
      <b/>
      <sz val="9"/>
      <color theme="1"/>
      <name val="GHEA Grapalat"/>
      <family val="3"/>
    </font>
    <font>
      <sz val="8"/>
      <color theme="1"/>
      <name val="Arial"/>
      <family val="2"/>
    </font>
    <font>
      <sz val="11"/>
      <color theme="1"/>
      <name val="Trebuchet MS"/>
      <family val="2"/>
    </font>
    <font>
      <sz val="11"/>
      <color theme="1"/>
      <name val="GHEA Grapalat"/>
      <family val="3"/>
    </font>
    <font>
      <sz val="12"/>
      <color rgb="FF000000"/>
      <name val="Calibri"/>
      <family val="2"/>
      <scheme val="minor"/>
    </font>
    <font>
      <sz val="11"/>
      <color theme="1"/>
      <name val="Arial LatArm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Arial LatArm"/>
      <family val="2"/>
    </font>
    <font>
      <sz val="12"/>
      <color indexed="8"/>
      <name val="Arial LatArm"/>
      <family val="2"/>
    </font>
    <font>
      <b/>
      <sz val="18"/>
      <color indexed="60"/>
      <name val="Calibri"/>
      <family val="2"/>
      <charset val="204"/>
    </font>
    <font>
      <b/>
      <sz val="16"/>
      <color theme="5" tint="-0.249977111117893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rgb="FF000000"/>
      <name val="Arial"/>
      <family val="2"/>
    </font>
    <font>
      <b/>
      <sz val="12"/>
      <name val="Calibri"/>
      <family val="2"/>
    </font>
    <font>
      <sz val="10"/>
      <name val="GHEA Grapalat"/>
      <family val="3"/>
    </font>
    <font>
      <b/>
      <sz val="8"/>
      <color theme="1"/>
      <name val="GHEA Grapalat"/>
      <family val="3"/>
    </font>
    <font>
      <b/>
      <sz val="9"/>
      <color theme="1"/>
      <name val="Sylfaen"/>
      <family val="1"/>
    </font>
    <font>
      <sz val="10"/>
      <color theme="1"/>
      <name val="GHEA Grapalat"/>
      <family val="3"/>
    </font>
    <font>
      <sz val="11"/>
      <color rgb="FF000000"/>
      <name val="Calibri"/>
      <family val="2"/>
    </font>
    <font>
      <sz val="10"/>
      <color rgb="FF000000"/>
      <name val="GHEA Grapalat"/>
      <family val="3"/>
    </font>
    <font>
      <sz val="9"/>
      <color theme="1"/>
      <name val="GHEA Grapalat"/>
      <family val="3"/>
    </font>
    <font>
      <sz val="10"/>
      <color theme="1"/>
      <name val="Sylfaen"/>
      <family val="1"/>
    </font>
    <font>
      <b/>
      <sz val="14"/>
      <color theme="5" tint="-0.249977111117893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7">
    <xf numFmtId="0" fontId="0" fillId="0" borderId="0"/>
    <xf numFmtId="0" fontId="60" fillId="0" borderId="0"/>
    <xf numFmtId="0" fontId="64" fillId="0" borderId="0"/>
    <xf numFmtId="0" fontId="36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2" fillId="0" borderId="0"/>
  </cellStyleXfs>
  <cellXfs count="31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16" applyFont="1" applyBorder="1" applyAlignment="1">
      <alignment horizontal="center" vertical="center" wrapText="1"/>
    </xf>
    <xf numFmtId="0" fontId="7" fillId="0" borderId="2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left" vertical="center" wrapText="1"/>
    </xf>
    <xf numFmtId="0" fontId="7" fillId="0" borderId="4" xfId="16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49" fontId="11" fillId="0" borderId="9" xfId="4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2" fillId="4" borderId="9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2" fillId="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9" fontId="11" fillId="0" borderId="1" xfId="4" applyNumberFormat="1" applyFont="1" applyBorder="1" applyAlignment="1">
      <alignment horizontal="center" vertical="center"/>
    </xf>
    <xf numFmtId="49" fontId="11" fillId="0" borderId="0" xfId="4" applyNumberFormat="1" applyFont="1" applyAlignment="1">
      <alignment horizontal="center" vertical="center"/>
    </xf>
    <xf numFmtId="0" fontId="16" fillId="0" borderId="0" xfId="0" applyFont="1" applyAlignment="1">
      <alignment wrapText="1"/>
    </xf>
    <xf numFmtId="0" fontId="12" fillId="4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wrapText="1"/>
    </xf>
    <xf numFmtId="49" fontId="16" fillId="0" borderId="9" xfId="4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6" fillId="0" borderId="0" xfId="0" applyFont="1"/>
    <xf numFmtId="0" fontId="1" fillId="0" borderId="4" xfId="0" applyFont="1" applyBorder="1"/>
    <xf numFmtId="1" fontId="1" fillId="0" borderId="0" xfId="0" applyNumberFormat="1" applyFont="1"/>
    <xf numFmtId="0" fontId="1" fillId="2" borderId="1" xfId="0" applyFont="1" applyFill="1" applyBorder="1"/>
    <xf numFmtId="0" fontId="1" fillId="3" borderId="0" xfId="0" applyFont="1" applyFill="1"/>
    <xf numFmtId="49" fontId="11" fillId="0" borderId="4" xfId="4" applyNumberFormat="1" applyFont="1" applyBorder="1" applyAlignment="1">
      <alignment horizontal="center" vertical="center"/>
    </xf>
    <xf numFmtId="0" fontId="22" fillId="0" borderId="0" xfId="0" applyFont="1"/>
    <xf numFmtId="49" fontId="11" fillId="3" borderId="1" xfId="4" applyNumberFormat="1" applyFont="1" applyFill="1" applyBorder="1" applyAlignment="1">
      <alignment horizontal="center" vertical="center"/>
    </xf>
    <xf numFmtId="0" fontId="23" fillId="0" borderId="0" xfId="0" applyFont="1"/>
    <xf numFmtId="49" fontId="11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5" fillId="0" borderId="0" xfId="0" applyFont="1"/>
    <xf numFmtId="0" fontId="9" fillId="0" borderId="1" xfId="0" applyFont="1" applyBorder="1" applyAlignment="1">
      <alignment horizontal="right"/>
    </xf>
    <xf numFmtId="0" fontId="26" fillId="3" borderId="1" xfId="0" applyFont="1" applyFill="1" applyBorder="1"/>
    <xf numFmtId="0" fontId="1" fillId="0" borderId="9" xfId="0" applyFont="1" applyBorder="1" applyAlignment="1">
      <alignment horizontal="center"/>
    </xf>
    <xf numFmtId="0" fontId="21" fillId="0" borderId="1" xfId="3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0" fillId="0" borderId="1" xfId="0" applyFont="1" applyBorder="1"/>
    <xf numFmtId="0" fontId="9" fillId="0" borderId="0" xfId="0" applyFont="1" applyAlignment="1">
      <alignment horizontal="right"/>
    </xf>
    <xf numFmtId="0" fontId="26" fillId="3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39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43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4" fillId="0" borderId="1" xfId="0" applyFont="1" applyBorder="1" applyAlignment="1">
      <alignment horizontal="right"/>
    </xf>
    <xf numFmtId="0" fontId="4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wrapText="1"/>
    </xf>
    <xf numFmtId="49" fontId="48" fillId="0" borderId="1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center"/>
    </xf>
    <xf numFmtId="49" fontId="44" fillId="4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5" fillId="4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right" vertical="center"/>
    </xf>
    <xf numFmtId="0" fontId="50" fillId="4" borderId="1" xfId="0" applyFont="1" applyFill="1" applyBorder="1" applyAlignment="1">
      <alignment vertical="center"/>
    </xf>
    <xf numFmtId="0" fontId="50" fillId="0" borderId="1" xfId="0" applyFont="1" applyBorder="1" applyAlignment="1">
      <alignment horizontal="center" vertical="center"/>
    </xf>
    <xf numFmtId="0" fontId="50" fillId="0" borderId="1" xfId="2" applyFont="1" applyBorder="1" applyAlignment="1">
      <alignment horizontal="center" vertical="center"/>
    </xf>
    <xf numFmtId="164" fontId="50" fillId="4" borderId="2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50" fillId="4" borderId="1" xfId="2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right" vertical="center"/>
    </xf>
    <xf numFmtId="0" fontId="50" fillId="4" borderId="1" xfId="0" applyFont="1" applyFill="1" applyBorder="1" applyAlignment="1">
      <alignment horizontal="center" vertical="center"/>
    </xf>
    <xf numFmtId="0" fontId="51" fillId="0" borderId="14" xfId="0" applyFont="1" applyBorder="1" applyAlignment="1">
      <alignment horizontal="right" vertical="center"/>
    </xf>
    <xf numFmtId="0" fontId="50" fillId="0" borderId="2" xfId="0" applyFont="1" applyBorder="1" applyAlignment="1">
      <alignment horizontal="center" vertical="center"/>
    </xf>
    <xf numFmtId="0" fontId="51" fillId="0" borderId="15" xfId="0" applyFont="1" applyBorder="1" applyAlignment="1">
      <alignment horizontal="right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50" fillId="0" borderId="6" xfId="0" applyFont="1" applyBorder="1" applyAlignment="1">
      <alignment horizontal="center" vertical="center"/>
    </xf>
    <xf numFmtId="0" fontId="44" fillId="0" borderId="1" xfId="0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44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48" fillId="0" borderId="1" xfId="0" applyFont="1" applyBorder="1" applyAlignment="1">
      <alignment wrapText="1"/>
    </xf>
    <xf numFmtId="0" fontId="48" fillId="0" borderId="1" xfId="0" applyFont="1" applyBorder="1" applyAlignment="1">
      <alignment horizontal="right"/>
    </xf>
    <xf numFmtId="0" fontId="48" fillId="0" borderId="1" xfId="0" applyFont="1" applyBorder="1"/>
    <xf numFmtId="0" fontId="48" fillId="0" borderId="1" xfId="0" applyFont="1" applyBorder="1" applyAlignment="1">
      <alignment horizontal="left"/>
    </xf>
    <xf numFmtId="0" fontId="45" fillId="0" borderId="0" xfId="0" applyFont="1"/>
    <xf numFmtId="0" fontId="0" fillId="0" borderId="11" xfId="0" applyBorder="1"/>
    <xf numFmtId="0" fontId="48" fillId="4" borderId="1" xfId="0" applyFont="1" applyFill="1" applyBorder="1" applyAlignment="1">
      <alignment horizontal="right"/>
    </xf>
    <xf numFmtId="0" fontId="48" fillId="4" borderId="1" xfId="0" applyFont="1" applyFill="1" applyBorder="1" applyAlignment="1">
      <alignment horizontal="left"/>
    </xf>
    <xf numFmtId="0" fontId="51" fillId="4" borderId="1" xfId="0" applyFont="1" applyFill="1" applyBorder="1"/>
    <xf numFmtId="0" fontId="51" fillId="4" borderId="1" xfId="0" applyFont="1" applyFill="1" applyBorder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45" fillId="0" borderId="1" xfId="0" applyFont="1" applyBorder="1" applyAlignment="1">
      <alignment wrapText="1"/>
    </xf>
    <xf numFmtId="0" fontId="52" fillId="0" borderId="1" xfId="0" applyFont="1" applyBorder="1" applyAlignment="1">
      <alignment horizontal="center"/>
    </xf>
    <xf numFmtId="0" fontId="45" fillId="0" borderId="1" xfId="0" applyFont="1" applyBorder="1"/>
    <xf numFmtId="0" fontId="53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50" fillId="0" borderId="1" xfId="0" applyFont="1" applyBorder="1" applyAlignment="1">
      <alignment horizontal="left" vertical="center"/>
    </xf>
    <xf numFmtId="0" fontId="48" fillId="0" borderId="9" xfId="0" applyFont="1" applyBorder="1" applyAlignment="1">
      <alignment horizontal="right" vertical="center"/>
    </xf>
    <xf numFmtId="0" fontId="50" fillId="0" borderId="9" xfId="0" applyFont="1" applyBorder="1" applyAlignment="1">
      <alignment horizontal="left" vertical="center"/>
    </xf>
    <xf numFmtId="0" fontId="50" fillId="0" borderId="9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44" fillId="0" borderId="1" xfId="0" applyFont="1" applyBorder="1" applyAlignment="1">
      <alignment horizontal="right" vertical="center"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5" fillId="4" borderId="1" xfId="0" applyFont="1" applyFill="1" applyBorder="1" applyAlignment="1">
      <alignment horizontal="right"/>
    </xf>
    <xf numFmtId="0" fontId="2" fillId="0" borderId="1" xfId="0" applyFont="1" applyBorder="1"/>
    <xf numFmtId="0" fontId="56" fillId="0" borderId="1" xfId="0" applyFont="1" applyBorder="1" applyAlignment="1">
      <alignment horizontal="center"/>
    </xf>
    <xf numFmtId="0" fontId="55" fillId="4" borderId="1" xfId="0" applyFont="1" applyFill="1" applyBorder="1"/>
    <xf numFmtId="0" fontId="57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0" fontId="48" fillId="4" borderId="1" xfId="0" applyFont="1" applyFill="1" applyBorder="1"/>
    <xf numFmtId="0" fontId="58" fillId="0" borderId="1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0" xfId="0" applyFont="1"/>
    <xf numFmtId="0" fontId="0" fillId="0" borderId="9" xfId="0" applyBorder="1" applyAlignment="1">
      <alignment horizontal="right"/>
    </xf>
    <xf numFmtId="0" fontId="0" fillId="0" borderId="9" xfId="0" applyBorder="1"/>
    <xf numFmtId="0" fontId="20" fillId="3" borderId="1" xfId="0" applyFont="1" applyFill="1" applyBorder="1" applyAlignment="1">
      <alignment horizontal="center"/>
    </xf>
    <xf numFmtId="0" fontId="65" fillId="0" borderId="1" xfId="0" applyFont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8" fillId="3" borderId="9" xfId="0" applyFont="1" applyFill="1" applyBorder="1" applyAlignment="1">
      <alignment vertical="center"/>
    </xf>
    <xf numFmtId="0" fontId="65" fillId="0" borderId="7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69" fillId="4" borderId="1" xfId="0" applyFont="1" applyFill="1" applyBorder="1" applyAlignment="1">
      <alignment horizontal="center"/>
    </xf>
    <xf numFmtId="0" fontId="65" fillId="3" borderId="9" xfId="0" applyFont="1" applyFill="1" applyBorder="1" applyAlignment="1">
      <alignment horizontal="left"/>
    </xf>
    <xf numFmtId="0" fontId="70" fillId="3" borderId="1" xfId="0" applyFont="1" applyFill="1" applyBorder="1" applyAlignment="1">
      <alignment horizontal="center" vertical="top" wrapText="1"/>
    </xf>
    <xf numFmtId="49" fontId="71" fillId="0" borderId="0" xfId="0" applyNumberFormat="1" applyFont="1" applyAlignment="1">
      <alignment horizontal="center"/>
    </xf>
    <xf numFmtId="0" fontId="72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73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68" fillId="0" borderId="1" xfId="0" applyFont="1" applyBorder="1"/>
    <xf numFmtId="0" fontId="65" fillId="0" borderId="1" xfId="0" applyFont="1" applyBorder="1" applyAlignment="1">
      <alignment horizontal="center" vertical="top"/>
    </xf>
    <xf numFmtId="0" fontId="73" fillId="0" borderId="19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65" fillId="3" borderId="1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/>
    </xf>
    <xf numFmtId="49" fontId="21" fillId="3" borderId="1" xfId="3" applyNumberFormat="1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vertical="top" wrapText="1"/>
    </xf>
    <xf numFmtId="0" fontId="11" fillId="3" borderId="1" xfId="4" applyFont="1" applyFill="1" applyBorder="1" applyAlignment="1">
      <alignment horizontal="center" vertical="top"/>
    </xf>
    <xf numFmtId="0" fontId="21" fillId="3" borderId="1" xfId="3" applyFont="1" applyFill="1" applyBorder="1" applyAlignment="1">
      <alignment horizontal="center" vertical="top" wrapText="1"/>
    </xf>
    <xf numFmtId="0" fontId="11" fillId="3" borderId="2" xfId="4" applyFont="1" applyFill="1" applyBorder="1" applyAlignment="1">
      <alignment horizontal="center" vertical="center"/>
    </xf>
    <xf numFmtId="0" fontId="21" fillId="3" borderId="1" xfId="3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top"/>
    </xf>
    <xf numFmtId="0" fontId="34" fillId="3" borderId="1" xfId="0" applyFont="1" applyFill="1" applyBorder="1" applyAlignment="1">
      <alignment horizontal="center"/>
    </xf>
    <xf numFmtId="0" fontId="11" fillId="3" borderId="1" xfId="4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left" vertical="center" wrapText="1"/>
    </xf>
    <xf numFmtId="0" fontId="68" fillId="0" borderId="4" xfId="0" applyFont="1" applyBorder="1"/>
    <xf numFmtId="0" fontId="31" fillId="3" borderId="5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69" fillId="0" borderId="12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5" xfId="0" applyFont="1" applyFill="1" applyBorder="1"/>
    <xf numFmtId="0" fontId="1" fillId="3" borderId="0" xfId="0" applyFont="1" applyFill="1" applyAlignment="1">
      <alignment horizontal="center"/>
    </xf>
    <xf numFmtId="0" fontId="77" fillId="3" borderId="0" xfId="0" applyFont="1" applyFill="1" applyAlignment="1">
      <alignment horizontal="center"/>
    </xf>
    <xf numFmtId="0" fontId="65" fillId="3" borderId="1" xfId="0" applyFont="1" applyFill="1" applyBorder="1"/>
    <xf numFmtId="0" fontId="78" fillId="2" borderId="9" xfId="0" applyFont="1" applyFill="1" applyBorder="1" applyAlignment="1">
      <alignment horizontal="center"/>
    </xf>
    <xf numFmtId="0" fontId="79" fillId="0" borderId="1" xfId="0" applyFont="1" applyBorder="1"/>
    <xf numFmtId="0" fontId="80" fillId="0" borderId="1" xfId="0" applyFont="1" applyBorder="1"/>
    <xf numFmtId="0" fontId="80" fillId="0" borderId="1" xfId="0" applyFont="1" applyBorder="1" applyAlignment="1">
      <alignment horizontal="left"/>
    </xf>
    <xf numFmtId="0" fontId="81" fillId="4" borderId="1" xfId="0" applyFont="1" applyFill="1" applyBorder="1"/>
    <xf numFmtId="0" fontId="81" fillId="4" borderId="1" xfId="0" applyFont="1" applyFill="1" applyBorder="1" applyAlignment="1">
      <alignment horizontal="left"/>
    </xf>
    <xf numFmtId="0" fontId="80" fillId="4" borderId="1" xfId="0" applyFont="1" applyFill="1" applyBorder="1" applyAlignment="1">
      <alignment horizontal="left"/>
    </xf>
    <xf numFmtId="49" fontId="11" fillId="3" borderId="0" xfId="0" applyNumberFormat="1" applyFont="1" applyFill="1" applyAlignment="1">
      <alignment horizontal="center" vertical="center"/>
    </xf>
    <xf numFmtId="0" fontId="1" fillId="0" borderId="9" xfId="0" applyFont="1" applyBorder="1"/>
    <xf numFmtId="0" fontId="79" fillId="0" borderId="9" xfId="0" applyFont="1" applyBorder="1"/>
    <xf numFmtId="0" fontId="82" fillId="0" borderId="9" xfId="0" applyFont="1" applyBorder="1" applyAlignment="1">
      <alignment horizontal="center" vertical="center"/>
    </xf>
    <xf numFmtId="0" fontId="83" fillId="0" borderId="9" xfId="0" applyFont="1" applyBorder="1"/>
    <xf numFmtId="49" fontId="11" fillId="3" borderId="21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76" fillId="3" borderId="22" xfId="0" applyFont="1" applyFill="1" applyBorder="1" applyAlignment="1">
      <alignment horizontal="center"/>
    </xf>
    <xf numFmtId="0" fontId="84" fillId="4" borderId="1" xfId="0" applyFont="1" applyFill="1" applyBorder="1" applyAlignment="1">
      <alignment horizontal="center"/>
    </xf>
    <xf numFmtId="0" fontId="75" fillId="0" borderId="8" xfId="0" applyFont="1" applyBorder="1" applyAlignment="1">
      <alignment horizontal="left" vertical="center" wrapText="1"/>
    </xf>
    <xf numFmtId="0" fontId="75" fillId="0" borderId="14" xfId="0" applyFont="1" applyBorder="1" applyAlignment="1">
      <alignment horizontal="left" vertical="center" wrapText="1"/>
    </xf>
    <xf numFmtId="0" fontId="85" fillId="0" borderId="23" xfId="0" applyFont="1" applyBorder="1" applyAlignment="1">
      <alignment horizontal="left" vertical="center" wrapText="1"/>
    </xf>
    <xf numFmtId="0" fontId="85" fillId="0" borderId="16" xfId="0" applyFont="1" applyBorder="1" applyAlignment="1">
      <alignment horizontal="left" vertical="center" wrapText="1"/>
    </xf>
    <xf numFmtId="0" fontId="87" fillId="3" borderId="1" xfId="0" applyFont="1" applyFill="1" applyBorder="1" applyAlignment="1">
      <alignment horizontal="center" wrapText="1"/>
    </xf>
    <xf numFmtId="0" fontId="78" fillId="0" borderId="9" xfId="0" applyFont="1" applyBorder="1"/>
    <xf numFmtId="0" fontId="86" fillId="4" borderId="1" xfId="0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49" fontId="71" fillId="0" borderId="1" xfId="0" applyNumberFormat="1" applyFont="1" applyBorder="1" applyAlignment="1">
      <alignment horizontal="center"/>
    </xf>
    <xf numFmtId="0" fontId="69" fillId="4" borderId="9" xfId="0" applyFont="1" applyFill="1" applyBorder="1" applyAlignment="1">
      <alignment horizontal="center"/>
    </xf>
    <xf numFmtId="0" fontId="88" fillId="0" borderId="0" xfId="0" applyFont="1" applyAlignment="1">
      <alignment horizontal="center"/>
    </xf>
    <xf numFmtId="1" fontId="72" fillId="2" borderId="14" xfId="0" applyNumberFormat="1" applyFont="1" applyFill="1" applyBorder="1" applyAlignment="1">
      <alignment horizontal="center"/>
    </xf>
    <xf numFmtId="0" fontId="88" fillId="0" borderId="1" xfId="0" applyFont="1" applyBorder="1" applyAlignment="1">
      <alignment horizontal="center"/>
    </xf>
    <xf numFmtId="49" fontId="71" fillId="3" borderId="0" xfId="0" applyNumberFormat="1" applyFont="1" applyFill="1" applyAlignment="1">
      <alignment horizontal="center"/>
    </xf>
    <xf numFmtId="49" fontId="69" fillId="3" borderId="0" xfId="0" applyNumberFormat="1" applyFont="1" applyFill="1" applyAlignment="1">
      <alignment horizontal="center"/>
    </xf>
    <xf numFmtId="0" fontId="86" fillId="2" borderId="1" xfId="0" applyFont="1" applyFill="1" applyBorder="1" applyAlignment="1">
      <alignment horizontal="center"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69" fillId="0" borderId="2" xfId="0" applyFont="1" applyBorder="1" applyAlignment="1">
      <alignment horizontal="center" vertical="center" wrapText="1"/>
    </xf>
    <xf numFmtId="0" fontId="75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9" fillId="0" borderId="23" xfId="0" applyFont="1" applyBorder="1" applyAlignment="1">
      <alignment horizontal="center" vertical="center" wrapText="1"/>
    </xf>
    <xf numFmtId="0" fontId="90" fillId="0" borderId="8" xfId="0" applyFont="1" applyBorder="1" applyAlignment="1">
      <alignment horizontal="center" vertical="center" wrapText="1"/>
    </xf>
    <xf numFmtId="0" fontId="75" fillId="3" borderId="1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89" fillId="3" borderId="16" xfId="0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horizontal="center" vertical="center" wrapText="1"/>
    </xf>
    <xf numFmtId="0" fontId="91" fillId="0" borderId="14" xfId="0" applyFont="1" applyBorder="1" applyAlignment="1">
      <alignment horizontal="center" vertical="center" wrapText="1"/>
    </xf>
    <xf numFmtId="0" fontId="92" fillId="0" borderId="14" xfId="0" applyFont="1" applyBorder="1" applyAlignment="1">
      <alignment horizontal="center" vertical="center" wrapText="1"/>
    </xf>
    <xf numFmtId="0" fontId="93" fillId="3" borderId="16" xfId="0" applyFont="1" applyFill="1" applyBorder="1" applyAlignment="1">
      <alignment horizontal="center" vertical="center" wrapText="1"/>
    </xf>
    <xf numFmtId="0" fontId="75" fillId="0" borderId="14" xfId="0" applyFont="1" applyBorder="1" applyAlignment="1">
      <alignment horizontal="center" vertical="center" wrapText="1"/>
    </xf>
    <xf numFmtId="0" fontId="93" fillId="0" borderId="16" xfId="0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85" fillId="0" borderId="8" xfId="0" applyFont="1" applyBorder="1" applyAlignment="1">
      <alignment horizontal="left" vertical="center" wrapText="1"/>
    </xf>
    <xf numFmtId="0" fontId="85" fillId="3" borderId="14" xfId="0" applyFont="1" applyFill="1" applyBorder="1" applyAlignment="1">
      <alignment horizontal="left" vertical="center" wrapText="1"/>
    </xf>
    <xf numFmtId="0" fontId="85" fillId="0" borderId="14" xfId="0" applyFont="1" applyBorder="1" applyAlignment="1">
      <alignment horizontal="left" vertical="center" wrapText="1"/>
    </xf>
    <xf numFmtId="0" fontId="38" fillId="2" borderId="1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0" fontId="44" fillId="0" borderId="5" xfId="0" applyFont="1" applyBorder="1" applyAlignment="1">
      <alignment horizontal="right"/>
    </xf>
    <xf numFmtId="0" fontId="44" fillId="0" borderId="9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19" fillId="3" borderId="2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left" vertical="center" wrapText="1"/>
    </xf>
    <xf numFmtId="0" fontId="7" fillId="0" borderId="4" xfId="16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7">
    <cellStyle name="Normal 2" xfId="1" xr:uid="{00000000-0005-0000-0000-000000000000}"/>
    <cellStyle name="Normal 2 66" xfId="2" xr:uid="{00000000-0005-0000-0000-000001000000}"/>
    <cellStyle name="Normal_Sheet1" xfId="16" xr:uid="{00000000-0005-0000-0000-000002000000}"/>
    <cellStyle name="Обычный" xfId="0" builtinId="0"/>
    <cellStyle name="Обычный 2" xfId="3" xr:uid="{00000000-0005-0000-0000-000004000000}"/>
    <cellStyle name="Обычный 2 2" xfId="4" xr:uid="{00000000-0005-0000-0000-000005000000}"/>
    <cellStyle name="Обычный 2 3" xfId="5" xr:uid="{00000000-0005-0000-0000-000006000000}"/>
    <cellStyle name="Обычный 2 4" xfId="6" xr:uid="{00000000-0005-0000-0000-000007000000}"/>
    <cellStyle name="Обычный 2 5" xfId="7" xr:uid="{00000000-0005-0000-0000-000008000000}"/>
    <cellStyle name="Обычный 2 6" xfId="8" xr:uid="{00000000-0005-0000-0000-000009000000}"/>
    <cellStyle name="Обычный 2 7" xfId="9" xr:uid="{00000000-0005-0000-0000-00000A000000}"/>
    <cellStyle name="Обычный 3" xfId="10" xr:uid="{00000000-0005-0000-0000-00000B000000}"/>
    <cellStyle name="Обычный 31" xfId="11" xr:uid="{00000000-0005-0000-0000-00000C000000}"/>
    <cellStyle name="Обычный 4" xfId="12" xr:uid="{00000000-0005-0000-0000-00000D000000}"/>
    <cellStyle name="Обычный 5" xfId="13" xr:uid="{00000000-0005-0000-0000-00000E000000}"/>
    <cellStyle name="Обычный 6" xfId="14" xr:uid="{00000000-0005-0000-0000-00000F000000}"/>
    <cellStyle name="Обычный 7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6"/>
  <sheetViews>
    <sheetView topLeftCell="B127" workbookViewId="0">
      <selection activeCell="K128" sqref="K128"/>
    </sheetView>
  </sheetViews>
  <sheetFormatPr defaultColWidth="9" defaultRowHeight="14.4"/>
  <cols>
    <col min="1" max="1" width="4.5546875" hidden="1" customWidth="1"/>
    <col min="2" max="2" width="11" style="78" customWidth="1"/>
    <col min="3" max="3" width="38.33203125" customWidth="1"/>
    <col min="4" max="4" width="10.88671875" style="79" customWidth="1"/>
    <col min="5" max="5" width="9.6640625" style="79" customWidth="1"/>
    <col min="6" max="6" width="7.88671875" style="79" customWidth="1"/>
    <col min="7" max="7" width="9.44140625" style="79" customWidth="1"/>
    <col min="8" max="8" width="12.5546875" style="79" customWidth="1"/>
  </cols>
  <sheetData>
    <row r="1" spans="2:14" ht="18">
      <c r="D1" s="80"/>
      <c r="E1" s="80"/>
      <c r="F1" s="80" t="s">
        <v>0</v>
      </c>
      <c r="G1" s="80"/>
    </row>
    <row r="2" spans="2:14" ht="18">
      <c r="C2" s="290" t="s">
        <v>1</v>
      </c>
      <c r="D2" s="290"/>
      <c r="E2" s="290"/>
      <c r="F2" s="290"/>
      <c r="G2" s="290"/>
      <c r="H2" s="290"/>
      <c r="I2" s="290"/>
    </row>
    <row r="3" spans="2:14" ht="25.5" customHeight="1">
      <c r="D3" s="80"/>
      <c r="E3" s="80"/>
      <c r="F3" s="80" t="s">
        <v>2</v>
      </c>
      <c r="G3" s="80"/>
      <c r="H3" s="80"/>
    </row>
    <row r="4" spans="2:14" ht="37.5" customHeight="1"/>
    <row r="5" spans="2:14" ht="46.5" customHeight="1">
      <c r="B5" s="291" t="s">
        <v>3</v>
      </c>
      <c r="C5" s="291"/>
      <c r="D5" s="291"/>
      <c r="E5" s="291"/>
      <c r="F5" s="291"/>
      <c r="G5" s="291"/>
      <c r="H5" s="291"/>
      <c r="I5" s="128"/>
      <c r="J5" s="128"/>
      <c r="K5" s="128"/>
      <c r="L5" s="128"/>
      <c r="M5" s="128"/>
      <c r="N5" s="128"/>
    </row>
    <row r="6" spans="2:14" ht="9" customHeight="1"/>
    <row r="7" spans="2:14" ht="48" customHeight="1">
      <c r="B7" s="81" t="s">
        <v>4</v>
      </c>
      <c r="C7" s="82" t="s">
        <v>5</v>
      </c>
      <c r="D7" s="83" t="s">
        <v>6</v>
      </c>
      <c r="E7" s="84" t="s">
        <v>7</v>
      </c>
      <c r="F7" s="85" t="s">
        <v>8</v>
      </c>
      <c r="G7" s="86" t="s">
        <v>9</v>
      </c>
      <c r="H7" s="83" t="s">
        <v>10</v>
      </c>
      <c r="I7" s="129"/>
    </row>
    <row r="8" spans="2:14" ht="25.5" customHeight="1">
      <c r="B8" s="87"/>
      <c r="C8" s="88" t="s">
        <v>11</v>
      </c>
      <c r="D8" s="89"/>
      <c r="E8" s="89"/>
      <c r="F8" s="89"/>
      <c r="G8" s="90"/>
      <c r="H8" s="89"/>
      <c r="I8" s="129"/>
    </row>
    <row r="9" spans="2:14">
      <c r="B9" s="87">
        <v>66110000</v>
      </c>
      <c r="C9" s="91" t="s">
        <v>12</v>
      </c>
      <c r="D9" s="89" t="s">
        <v>13</v>
      </c>
      <c r="E9" s="89" t="s">
        <v>14</v>
      </c>
      <c r="F9" s="89">
        <v>15</v>
      </c>
      <c r="G9" s="90">
        <v>200000</v>
      </c>
      <c r="H9" s="92">
        <v>200000</v>
      </c>
      <c r="I9" s="129"/>
    </row>
    <row r="10" spans="2:14">
      <c r="B10" s="87">
        <v>65310000</v>
      </c>
      <c r="C10" s="91" t="s">
        <v>15</v>
      </c>
      <c r="D10" s="89" t="s">
        <v>13</v>
      </c>
      <c r="E10" s="89" t="s">
        <v>16</v>
      </c>
      <c r="F10" s="89">
        <v>23685</v>
      </c>
      <c r="G10" s="89">
        <v>41.85</v>
      </c>
      <c r="H10" s="92">
        <f>F10*G10</f>
        <v>991217.25</v>
      </c>
      <c r="I10" s="129"/>
    </row>
    <row r="11" spans="2:14">
      <c r="B11" s="93" t="s">
        <v>17</v>
      </c>
      <c r="C11" s="94" t="s">
        <v>18</v>
      </c>
      <c r="D11" s="95" t="s">
        <v>13</v>
      </c>
      <c r="E11" s="96" t="s">
        <v>19</v>
      </c>
      <c r="F11" s="89">
        <v>25641</v>
      </c>
      <c r="G11" s="89">
        <v>156</v>
      </c>
      <c r="H11" s="92">
        <v>3900000</v>
      </c>
      <c r="I11" s="129"/>
    </row>
    <row r="12" spans="2:14">
      <c r="B12" s="93" t="s">
        <v>20</v>
      </c>
      <c r="C12" s="94" t="s">
        <v>21</v>
      </c>
      <c r="D12" s="95" t="s">
        <v>13</v>
      </c>
      <c r="E12" s="96" t="s">
        <v>22</v>
      </c>
      <c r="F12" s="89"/>
      <c r="G12" s="89"/>
      <c r="H12" s="92">
        <v>100000</v>
      </c>
      <c r="I12" s="129"/>
    </row>
    <row r="13" spans="2:14">
      <c r="B13" s="97" t="s">
        <v>23</v>
      </c>
      <c r="C13" s="98" t="s">
        <v>24</v>
      </c>
      <c r="D13" s="89" t="s">
        <v>13</v>
      </c>
      <c r="E13" s="99" t="s">
        <v>25</v>
      </c>
      <c r="F13" s="99">
        <v>652</v>
      </c>
      <c r="G13" s="100">
        <v>460</v>
      </c>
      <c r="H13" s="101">
        <v>300000</v>
      </c>
      <c r="I13" s="129"/>
    </row>
    <row r="14" spans="2:14">
      <c r="B14" s="87"/>
      <c r="C14" s="89" t="s">
        <v>26</v>
      </c>
      <c r="D14" s="89"/>
      <c r="E14" s="89"/>
      <c r="F14" s="89"/>
      <c r="G14" s="89"/>
      <c r="H14" s="89"/>
      <c r="I14" s="129"/>
    </row>
    <row r="15" spans="2:14">
      <c r="B15" s="87">
        <v>72410000</v>
      </c>
      <c r="C15" s="91" t="s">
        <v>27</v>
      </c>
      <c r="D15" s="89" t="s">
        <v>13</v>
      </c>
      <c r="E15" s="89" t="s">
        <v>22</v>
      </c>
      <c r="F15" s="89">
        <v>1</v>
      </c>
      <c r="G15" s="89">
        <v>300000</v>
      </c>
      <c r="H15" s="92">
        <f>F15*G15</f>
        <v>300000</v>
      </c>
      <c r="I15" s="129"/>
    </row>
    <row r="16" spans="2:14">
      <c r="B16" s="87"/>
      <c r="C16" s="89" t="s">
        <v>28</v>
      </c>
      <c r="D16" s="89"/>
      <c r="E16" s="89"/>
      <c r="F16" s="89"/>
      <c r="G16" s="89"/>
      <c r="H16" s="89"/>
      <c r="I16" s="129"/>
    </row>
    <row r="17" spans="2:9">
      <c r="B17" s="87">
        <v>92410000</v>
      </c>
      <c r="C17" s="91" t="s">
        <v>29</v>
      </c>
      <c r="D17" s="89" t="s">
        <v>13</v>
      </c>
      <c r="E17" s="89" t="s">
        <v>22</v>
      </c>
      <c r="F17" s="89">
        <v>1</v>
      </c>
      <c r="G17" s="90">
        <v>120000</v>
      </c>
      <c r="H17" s="92">
        <f>F17*G17</f>
        <v>120000</v>
      </c>
      <c r="I17" s="129"/>
    </row>
    <row r="18" spans="2:9">
      <c r="B18" s="87">
        <v>92420000</v>
      </c>
      <c r="C18" s="91" t="s">
        <v>30</v>
      </c>
      <c r="D18" s="89" t="s">
        <v>13</v>
      </c>
      <c r="E18" s="89" t="s">
        <v>22</v>
      </c>
      <c r="F18" s="89">
        <v>1</v>
      </c>
      <c r="G18" s="90">
        <v>30000</v>
      </c>
      <c r="H18" s="92">
        <f>F18*G18</f>
        <v>30000</v>
      </c>
      <c r="I18" s="129"/>
    </row>
    <row r="19" spans="2:9">
      <c r="B19" s="87">
        <v>98390000</v>
      </c>
      <c r="C19" s="91" t="s">
        <v>31</v>
      </c>
      <c r="D19" s="89" t="s">
        <v>13</v>
      </c>
      <c r="E19" s="89" t="s">
        <v>22</v>
      </c>
      <c r="F19" s="89">
        <v>20</v>
      </c>
      <c r="G19" s="90"/>
      <c r="H19" s="92">
        <v>990000</v>
      </c>
      <c r="I19" s="129"/>
    </row>
    <row r="20" spans="2:9">
      <c r="B20" s="87"/>
      <c r="C20" s="89" t="s">
        <v>32</v>
      </c>
      <c r="D20" s="89"/>
      <c r="E20" s="89"/>
      <c r="F20" s="89"/>
      <c r="G20" s="90"/>
      <c r="H20" s="89"/>
      <c r="I20" s="129"/>
    </row>
    <row r="21" spans="2:9">
      <c r="B21" s="87">
        <v>90923000</v>
      </c>
      <c r="C21" s="91" t="s">
        <v>33</v>
      </c>
      <c r="D21" s="89" t="s">
        <v>13</v>
      </c>
      <c r="E21" s="89" t="s">
        <v>22</v>
      </c>
      <c r="F21" s="89">
        <v>1</v>
      </c>
      <c r="G21" s="90">
        <v>50000</v>
      </c>
      <c r="H21" s="92">
        <f t="shared" ref="H21:H42" si="0">F21*G21</f>
        <v>50000</v>
      </c>
      <c r="I21" s="129"/>
    </row>
    <row r="22" spans="2:9">
      <c r="B22" s="87">
        <v>90500000</v>
      </c>
      <c r="C22" s="91" t="s">
        <v>34</v>
      </c>
      <c r="D22" s="89" t="s">
        <v>13</v>
      </c>
      <c r="E22" s="89" t="s">
        <v>22</v>
      </c>
      <c r="F22" s="89">
        <v>1</v>
      </c>
      <c r="G22" s="90">
        <v>50000</v>
      </c>
      <c r="H22" s="92">
        <f t="shared" si="0"/>
        <v>50000</v>
      </c>
      <c r="I22" s="129"/>
    </row>
    <row r="23" spans="2:9" ht="23.25" customHeight="1">
      <c r="B23" s="87"/>
      <c r="C23" s="92" t="s">
        <v>35</v>
      </c>
      <c r="D23" s="89"/>
      <c r="E23" s="89"/>
      <c r="F23" s="89"/>
      <c r="G23" s="90"/>
      <c r="H23" s="89"/>
      <c r="I23" s="129"/>
    </row>
    <row r="24" spans="2:9">
      <c r="B24" s="87">
        <v>45259300</v>
      </c>
      <c r="C24" s="91" t="s">
        <v>36</v>
      </c>
      <c r="D24" s="89" t="s">
        <v>13</v>
      </c>
      <c r="E24" s="89" t="s">
        <v>22</v>
      </c>
      <c r="F24" s="89"/>
      <c r="G24" s="90"/>
      <c r="H24" s="92">
        <v>450000</v>
      </c>
      <c r="I24" s="129"/>
    </row>
    <row r="25" spans="2:9">
      <c r="B25" s="102">
        <v>44111200</v>
      </c>
      <c r="C25" s="103" t="s">
        <v>37</v>
      </c>
      <c r="D25" s="104" t="s">
        <v>13</v>
      </c>
      <c r="E25" s="105" t="s">
        <v>38</v>
      </c>
      <c r="F25" s="89">
        <v>40</v>
      </c>
      <c r="G25" s="106">
        <v>2800</v>
      </c>
      <c r="H25" s="89">
        <f t="shared" si="0"/>
        <v>112000</v>
      </c>
      <c r="I25" s="129"/>
    </row>
    <row r="26" spans="2:9">
      <c r="B26" s="102">
        <v>44921110</v>
      </c>
      <c r="C26" s="103" t="s">
        <v>39</v>
      </c>
      <c r="D26" s="104" t="s">
        <v>13</v>
      </c>
      <c r="E26" s="105" t="s">
        <v>40</v>
      </c>
      <c r="F26" s="89">
        <v>100</v>
      </c>
      <c r="G26" s="106">
        <v>80</v>
      </c>
      <c r="H26" s="89">
        <f t="shared" si="0"/>
        <v>8000</v>
      </c>
      <c r="I26" s="129"/>
    </row>
    <row r="27" spans="2:9">
      <c r="B27" s="102">
        <v>44192400</v>
      </c>
      <c r="C27" s="107" t="s">
        <v>41</v>
      </c>
      <c r="D27" s="104" t="s">
        <v>13</v>
      </c>
      <c r="E27" s="108" t="s">
        <v>42</v>
      </c>
      <c r="F27" s="89">
        <v>50</v>
      </c>
      <c r="G27" s="106">
        <v>1750</v>
      </c>
      <c r="H27" s="89">
        <f t="shared" si="0"/>
        <v>87500</v>
      </c>
      <c r="I27" s="129"/>
    </row>
    <row r="28" spans="2:9">
      <c r="B28" s="109">
        <v>44111411</v>
      </c>
      <c r="C28" s="103" t="s">
        <v>43</v>
      </c>
      <c r="D28" s="104" t="s">
        <v>13</v>
      </c>
      <c r="E28" s="110" t="s">
        <v>40</v>
      </c>
      <c r="F28" s="89">
        <v>100</v>
      </c>
      <c r="G28" s="106">
        <v>400</v>
      </c>
      <c r="H28" s="89">
        <f t="shared" si="0"/>
        <v>40000</v>
      </c>
      <c r="I28" s="129"/>
    </row>
    <row r="29" spans="2:9">
      <c r="B29" s="109">
        <v>44111413</v>
      </c>
      <c r="C29" s="107" t="s">
        <v>44</v>
      </c>
      <c r="D29" s="104" t="s">
        <v>13</v>
      </c>
      <c r="E29" s="110" t="s">
        <v>40</v>
      </c>
      <c r="F29" s="89">
        <v>50</v>
      </c>
      <c r="G29" s="106">
        <v>1100</v>
      </c>
      <c r="H29" s="89">
        <f t="shared" si="0"/>
        <v>55000</v>
      </c>
      <c r="I29" s="129"/>
    </row>
    <row r="30" spans="2:9">
      <c r="B30" s="102">
        <v>44192700</v>
      </c>
      <c r="C30" s="107" t="s">
        <v>45</v>
      </c>
      <c r="D30" s="104" t="s">
        <v>13</v>
      </c>
      <c r="E30" s="104" t="s">
        <v>46</v>
      </c>
      <c r="F30" s="89">
        <v>10</v>
      </c>
      <c r="G30" s="106">
        <v>1000</v>
      </c>
      <c r="H30" s="89">
        <f t="shared" si="0"/>
        <v>10000</v>
      </c>
      <c r="I30" s="129"/>
    </row>
    <row r="31" spans="2:9">
      <c r="B31" s="102">
        <v>44192800</v>
      </c>
      <c r="C31" s="107" t="s">
        <v>47</v>
      </c>
      <c r="D31" s="104" t="s">
        <v>13</v>
      </c>
      <c r="E31" s="104" t="s">
        <v>46</v>
      </c>
      <c r="F31" s="89">
        <v>20</v>
      </c>
      <c r="G31" s="106">
        <v>300</v>
      </c>
      <c r="H31" s="89">
        <f t="shared" si="0"/>
        <v>6000</v>
      </c>
      <c r="I31" s="129"/>
    </row>
    <row r="32" spans="2:9" ht="0.75" customHeight="1">
      <c r="B32" s="111"/>
      <c r="C32" s="107"/>
      <c r="D32" s="104"/>
      <c r="E32" s="104"/>
      <c r="F32" s="89"/>
      <c r="G32" s="112"/>
      <c r="H32" s="89"/>
      <c r="I32" s="129"/>
    </row>
    <row r="33" spans="2:9" hidden="1">
      <c r="B33" s="113"/>
      <c r="C33" s="114"/>
      <c r="D33" s="115"/>
      <c r="E33" s="115"/>
      <c r="F33" s="116"/>
      <c r="G33" s="117"/>
      <c r="H33" s="89"/>
      <c r="I33" s="129"/>
    </row>
    <row r="34" spans="2:9">
      <c r="B34" s="87">
        <v>44411110</v>
      </c>
      <c r="C34" s="107" t="s">
        <v>48</v>
      </c>
      <c r="D34" s="115" t="s">
        <v>13</v>
      </c>
      <c r="E34" s="115" t="s">
        <v>46</v>
      </c>
      <c r="F34" s="89">
        <v>8</v>
      </c>
      <c r="G34" s="106">
        <v>1500</v>
      </c>
      <c r="H34" s="89">
        <f t="shared" si="0"/>
        <v>12000</v>
      </c>
      <c r="I34" s="129"/>
    </row>
    <row r="35" spans="2:9">
      <c r="B35" s="87">
        <v>44411120</v>
      </c>
      <c r="C35" s="91" t="s">
        <v>49</v>
      </c>
      <c r="D35" s="115" t="s">
        <v>13</v>
      </c>
      <c r="E35" s="115" t="s">
        <v>46</v>
      </c>
      <c r="F35" s="89">
        <v>8</v>
      </c>
      <c r="G35" s="90">
        <v>3500</v>
      </c>
      <c r="H35" s="89">
        <f t="shared" si="0"/>
        <v>28000</v>
      </c>
      <c r="I35" s="129"/>
    </row>
    <row r="36" spans="2:9">
      <c r="B36" s="87">
        <v>44511100</v>
      </c>
      <c r="C36" s="91" t="s">
        <v>50</v>
      </c>
      <c r="D36" s="115" t="s">
        <v>13</v>
      </c>
      <c r="E36" s="115" t="s">
        <v>46</v>
      </c>
      <c r="F36" s="89">
        <v>10</v>
      </c>
      <c r="G36" s="90">
        <v>1200</v>
      </c>
      <c r="H36" s="89">
        <f t="shared" si="0"/>
        <v>12000</v>
      </c>
      <c r="I36" s="129"/>
    </row>
    <row r="37" spans="2:9">
      <c r="B37" s="87">
        <v>44521110</v>
      </c>
      <c r="C37" s="91" t="s">
        <v>51</v>
      </c>
      <c r="D37" s="115" t="s">
        <v>13</v>
      </c>
      <c r="E37" s="115" t="s">
        <v>46</v>
      </c>
      <c r="F37" s="89">
        <v>10</v>
      </c>
      <c r="G37" s="90">
        <v>3500</v>
      </c>
      <c r="H37" s="89">
        <f t="shared" si="0"/>
        <v>35000</v>
      </c>
      <c r="I37" s="129"/>
    </row>
    <row r="38" spans="2:9" ht="0.75" customHeight="1">
      <c r="B38" s="87"/>
      <c r="C38" s="91"/>
      <c r="D38" s="115"/>
      <c r="E38" s="115"/>
      <c r="F38" s="89"/>
      <c r="G38" s="90"/>
      <c r="H38" s="89"/>
      <c r="I38" s="129"/>
    </row>
    <row r="39" spans="2:9" hidden="1">
      <c r="B39" s="87"/>
      <c r="C39" s="91"/>
      <c r="D39" s="115"/>
      <c r="E39" s="115"/>
      <c r="F39" s="89"/>
      <c r="G39" s="90"/>
      <c r="H39" s="89"/>
      <c r="I39" s="129"/>
    </row>
    <row r="40" spans="2:9">
      <c r="B40" s="87">
        <v>44192610</v>
      </c>
      <c r="C40" s="91" t="s">
        <v>52</v>
      </c>
      <c r="D40" s="115" t="s">
        <v>13</v>
      </c>
      <c r="E40" s="89" t="s">
        <v>40</v>
      </c>
      <c r="F40" s="89">
        <v>10</v>
      </c>
      <c r="G40" s="90">
        <v>700</v>
      </c>
      <c r="H40" s="89">
        <f t="shared" si="0"/>
        <v>7000</v>
      </c>
      <c r="I40" s="129"/>
    </row>
    <row r="41" spans="2:9">
      <c r="B41" s="87">
        <v>44163171</v>
      </c>
      <c r="C41" s="91" t="s">
        <v>53</v>
      </c>
      <c r="D41" s="115" t="s">
        <v>13</v>
      </c>
      <c r="E41" s="89" t="s">
        <v>54</v>
      </c>
      <c r="F41" s="89">
        <v>50</v>
      </c>
      <c r="G41" s="90">
        <v>300</v>
      </c>
      <c r="H41" s="89">
        <f t="shared" si="0"/>
        <v>15000</v>
      </c>
      <c r="I41" s="129"/>
    </row>
    <row r="42" spans="2:9">
      <c r="B42" s="87">
        <v>44163172</v>
      </c>
      <c r="C42" s="91" t="s">
        <v>55</v>
      </c>
      <c r="D42" s="115" t="s">
        <v>13</v>
      </c>
      <c r="E42" s="89" t="s">
        <v>54</v>
      </c>
      <c r="F42" s="89">
        <v>50</v>
      </c>
      <c r="G42" s="90">
        <v>450</v>
      </c>
      <c r="H42" s="89">
        <f t="shared" si="0"/>
        <v>22500</v>
      </c>
      <c r="I42" s="129"/>
    </row>
    <row r="43" spans="2:9" ht="0.75" customHeight="1">
      <c r="B43" s="87"/>
      <c r="C43" s="91"/>
      <c r="D43" s="89"/>
      <c r="E43" s="89"/>
      <c r="F43" s="89"/>
      <c r="G43" s="90"/>
      <c r="H43" s="89"/>
      <c r="I43" s="129"/>
    </row>
    <row r="44" spans="2:9" ht="28.8">
      <c r="B44" s="118">
        <v>50112100</v>
      </c>
      <c r="C44" s="119" t="s">
        <v>56</v>
      </c>
      <c r="D44" s="89" t="s">
        <v>13</v>
      </c>
      <c r="E44" s="89" t="s">
        <v>22</v>
      </c>
      <c r="F44" s="89">
        <v>1</v>
      </c>
      <c r="G44" s="90">
        <v>200000</v>
      </c>
      <c r="H44" s="92">
        <f>F44*G44</f>
        <v>200000</v>
      </c>
      <c r="I44" s="129"/>
    </row>
    <row r="45" spans="2:9" ht="19.5" customHeight="1">
      <c r="I45" s="129"/>
    </row>
    <row r="46" spans="2:9" ht="15.75" customHeight="1">
      <c r="B46" s="294"/>
      <c r="C46" s="296" t="s">
        <v>57</v>
      </c>
      <c r="D46" s="298"/>
      <c r="E46" s="298"/>
      <c r="F46" s="298"/>
      <c r="G46" s="300"/>
      <c r="H46" s="302">
        <v>500000</v>
      </c>
      <c r="I46" s="129"/>
    </row>
    <row r="47" spans="2:9" ht="9" customHeight="1">
      <c r="B47" s="295"/>
      <c r="C47" s="297"/>
      <c r="D47" s="299"/>
      <c r="E47" s="299"/>
      <c r="F47" s="299"/>
      <c r="G47" s="301"/>
      <c r="H47" s="302"/>
      <c r="I47" s="129"/>
    </row>
    <row r="48" spans="2:9">
      <c r="B48" s="87">
        <v>30197631</v>
      </c>
      <c r="C48" s="91" t="s">
        <v>58</v>
      </c>
      <c r="D48" s="89" t="s">
        <v>13</v>
      </c>
      <c r="E48" s="89" t="s">
        <v>59</v>
      </c>
      <c r="F48" s="89">
        <v>30</v>
      </c>
      <c r="G48" s="90">
        <v>2500</v>
      </c>
      <c r="H48" s="99">
        <f t="shared" ref="H48:H72" si="1">F48*G48</f>
        <v>75000</v>
      </c>
      <c r="I48" s="129"/>
    </row>
    <row r="49" spans="2:9" ht="28.2">
      <c r="B49" s="102">
        <v>30197231</v>
      </c>
      <c r="C49" s="124" t="s">
        <v>60</v>
      </c>
      <c r="D49" s="89" t="s">
        <v>13</v>
      </c>
      <c r="E49" s="89" t="s">
        <v>46</v>
      </c>
      <c r="F49" s="89">
        <v>100</v>
      </c>
      <c r="G49" s="90">
        <v>10</v>
      </c>
      <c r="H49" s="99">
        <f t="shared" si="1"/>
        <v>1000</v>
      </c>
      <c r="I49" s="129"/>
    </row>
    <row r="50" spans="2:9">
      <c r="B50" s="125">
        <v>30197232</v>
      </c>
      <c r="C50" s="126" t="s">
        <v>61</v>
      </c>
      <c r="D50" s="89" t="s">
        <v>13</v>
      </c>
      <c r="E50" s="89" t="s">
        <v>46</v>
      </c>
      <c r="F50" s="89">
        <v>30</v>
      </c>
      <c r="G50" s="90">
        <v>100</v>
      </c>
      <c r="H50" s="99">
        <f t="shared" si="1"/>
        <v>3000</v>
      </c>
      <c r="I50" s="129"/>
    </row>
    <row r="51" spans="2:9">
      <c r="B51" s="125">
        <v>30197233</v>
      </c>
      <c r="C51" s="126" t="s">
        <v>62</v>
      </c>
      <c r="D51" s="89" t="s">
        <v>13</v>
      </c>
      <c r="E51" s="89" t="s">
        <v>46</v>
      </c>
      <c r="F51" s="89">
        <v>20</v>
      </c>
      <c r="G51" s="90">
        <v>100</v>
      </c>
      <c r="H51" s="99">
        <f t="shared" si="1"/>
        <v>2000</v>
      </c>
      <c r="I51" s="129"/>
    </row>
    <row r="52" spans="2:9">
      <c r="B52" s="125">
        <v>30197234</v>
      </c>
      <c r="C52" s="126" t="s">
        <v>63</v>
      </c>
      <c r="D52" s="89" t="s">
        <v>13</v>
      </c>
      <c r="E52" s="89" t="s">
        <v>46</v>
      </c>
      <c r="F52" s="89">
        <v>15</v>
      </c>
      <c r="G52" s="90">
        <v>1000</v>
      </c>
      <c r="H52" s="99">
        <f t="shared" si="1"/>
        <v>15000</v>
      </c>
      <c r="I52" s="129"/>
    </row>
    <row r="53" spans="2:9">
      <c r="B53" s="125">
        <v>30197321</v>
      </c>
      <c r="C53" s="126" t="s">
        <v>64</v>
      </c>
      <c r="D53" s="89" t="s">
        <v>13</v>
      </c>
      <c r="E53" s="89" t="s">
        <v>46</v>
      </c>
      <c r="F53" s="89">
        <v>4</v>
      </c>
      <c r="G53" s="90">
        <v>600</v>
      </c>
      <c r="H53" s="99">
        <f t="shared" si="1"/>
        <v>2400</v>
      </c>
      <c r="I53" s="129"/>
    </row>
    <row r="54" spans="2:9">
      <c r="B54" s="125" t="s">
        <v>65</v>
      </c>
      <c r="C54" s="126" t="s">
        <v>66</v>
      </c>
      <c r="D54" s="89" t="s">
        <v>13</v>
      </c>
      <c r="E54" s="89" t="s">
        <v>46</v>
      </c>
      <c r="F54" s="89">
        <v>4</v>
      </c>
      <c r="G54" s="90">
        <v>900</v>
      </c>
      <c r="H54" s="99">
        <f t="shared" si="1"/>
        <v>3600</v>
      </c>
      <c r="I54" s="129"/>
    </row>
    <row r="55" spans="2:9">
      <c r="B55" s="125" t="s">
        <v>67</v>
      </c>
      <c r="C55" s="126" t="s">
        <v>68</v>
      </c>
      <c r="D55" s="89" t="s">
        <v>13</v>
      </c>
      <c r="E55" s="89" t="s">
        <v>46</v>
      </c>
      <c r="F55" s="89">
        <v>4</v>
      </c>
      <c r="G55" s="90">
        <v>1200</v>
      </c>
      <c r="H55" s="99">
        <f t="shared" si="1"/>
        <v>4800</v>
      </c>
      <c r="I55" s="129"/>
    </row>
    <row r="56" spans="2:9">
      <c r="B56" s="125">
        <v>30192710</v>
      </c>
      <c r="C56" s="127" t="s">
        <v>69</v>
      </c>
      <c r="D56" s="89" t="s">
        <v>13</v>
      </c>
      <c r="E56" s="89" t="s">
        <v>46</v>
      </c>
      <c r="F56" s="89">
        <v>20</v>
      </c>
      <c r="G56" s="90">
        <v>350</v>
      </c>
      <c r="H56" s="99">
        <f t="shared" si="1"/>
        <v>7000</v>
      </c>
      <c r="I56" s="129"/>
    </row>
    <row r="57" spans="2:9">
      <c r="B57" s="125">
        <v>30192720</v>
      </c>
      <c r="C57" s="127" t="s">
        <v>70</v>
      </c>
      <c r="D57" s="89" t="s">
        <v>13</v>
      </c>
      <c r="E57" s="89" t="s">
        <v>46</v>
      </c>
      <c r="F57" s="89">
        <v>10</v>
      </c>
      <c r="G57" s="90">
        <v>250</v>
      </c>
      <c r="H57" s="99">
        <f t="shared" si="1"/>
        <v>2500</v>
      </c>
      <c r="I57" s="129"/>
    </row>
    <row r="58" spans="2:9">
      <c r="B58" s="125" t="s">
        <v>71</v>
      </c>
      <c r="C58" s="127" t="s">
        <v>72</v>
      </c>
      <c r="D58" s="89" t="s">
        <v>13</v>
      </c>
      <c r="E58" s="89" t="s">
        <v>46</v>
      </c>
      <c r="F58" s="89">
        <v>20</v>
      </c>
      <c r="G58" s="90">
        <v>480</v>
      </c>
      <c r="H58" s="99">
        <f t="shared" si="1"/>
        <v>9600</v>
      </c>
      <c r="I58" s="129"/>
    </row>
    <row r="59" spans="2:9">
      <c r="B59" s="125">
        <v>39263310</v>
      </c>
      <c r="C59" s="127" t="s">
        <v>73</v>
      </c>
      <c r="D59" s="89" t="s">
        <v>13</v>
      </c>
      <c r="E59" s="89" t="s">
        <v>46</v>
      </c>
      <c r="F59" s="89">
        <v>5</v>
      </c>
      <c r="G59" s="90">
        <v>900</v>
      </c>
      <c r="H59" s="99">
        <f t="shared" si="1"/>
        <v>4500</v>
      </c>
      <c r="I59" s="129"/>
    </row>
    <row r="60" spans="2:9">
      <c r="B60" s="125">
        <v>39263320</v>
      </c>
      <c r="C60" s="127" t="s">
        <v>74</v>
      </c>
      <c r="D60" s="89" t="s">
        <v>13</v>
      </c>
      <c r="E60" s="89" t="s">
        <v>46</v>
      </c>
      <c r="F60" s="89">
        <v>3</v>
      </c>
      <c r="G60" s="90">
        <v>3600</v>
      </c>
      <c r="H60" s="99">
        <f t="shared" si="1"/>
        <v>10800</v>
      </c>
      <c r="I60" s="129"/>
    </row>
    <row r="61" spans="2:9">
      <c r="B61" s="125">
        <v>39263410</v>
      </c>
      <c r="C61" s="127" t="s">
        <v>75</v>
      </c>
      <c r="D61" s="89" t="s">
        <v>13</v>
      </c>
      <c r="E61" s="89" t="s">
        <v>46</v>
      </c>
      <c r="F61" s="89">
        <v>20</v>
      </c>
      <c r="G61" s="90">
        <v>180</v>
      </c>
      <c r="H61" s="99">
        <f t="shared" si="1"/>
        <v>3600</v>
      </c>
      <c r="I61" s="129"/>
    </row>
    <row r="62" spans="2:9">
      <c r="B62" s="125">
        <v>39263420</v>
      </c>
      <c r="C62" s="127" t="s">
        <v>76</v>
      </c>
      <c r="D62" s="89" t="s">
        <v>13</v>
      </c>
      <c r="E62" s="89" t="s">
        <v>46</v>
      </c>
      <c r="F62" s="89">
        <v>20</v>
      </c>
      <c r="G62" s="90">
        <v>400</v>
      </c>
      <c r="H62" s="99">
        <f t="shared" si="1"/>
        <v>8000</v>
      </c>
      <c r="I62" s="129"/>
    </row>
    <row r="63" spans="2:9">
      <c r="B63" s="125">
        <v>39263510</v>
      </c>
      <c r="C63" s="127" t="s">
        <v>77</v>
      </c>
      <c r="D63" s="89" t="s">
        <v>13</v>
      </c>
      <c r="E63" s="89" t="s">
        <v>46</v>
      </c>
      <c r="F63" s="89">
        <v>50</v>
      </c>
      <c r="G63" s="90">
        <v>25</v>
      </c>
      <c r="H63" s="99">
        <f t="shared" si="1"/>
        <v>1250</v>
      </c>
      <c r="I63" s="129"/>
    </row>
    <row r="64" spans="2:9">
      <c r="B64" s="125">
        <v>39263520</v>
      </c>
      <c r="C64" s="127" t="s">
        <v>78</v>
      </c>
      <c r="D64" s="89" t="s">
        <v>13</v>
      </c>
      <c r="E64" s="89" t="s">
        <v>46</v>
      </c>
      <c r="F64" s="89">
        <v>50</v>
      </c>
      <c r="G64" s="90">
        <v>60</v>
      </c>
      <c r="H64" s="99">
        <f t="shared" si="1"/>
        <v>3000</v>
      </c>
      <c r="I64" s="129"/>
    </row>
    <row r="65" spans="2:9">
      <c r="B65" s="125">
        <v>39263530</v>
      </c>
      <c r="C65" s="127" t="s">
        <v>79</v>
      </c>
      <c r="D65" s="89" t="s">
        <v>13</v>
      </c>
      <c r="E65" s="89" t="s">
        <v>46</v>
      </c>
      <c r="F65" s="89">
        <v>50</v>
      </c>
      <c r="G65" s="90">
        <v>80</v>
      </c>
      <c r="H65" s="99">
        <f t="shared" si="1"/>
        <v>4000</v>
      </c>
      <c r="I65" s="129"/>
    </row>
    <row r="66" spans="2:9">
      <c r="B66" s="130">
        <v>30192135</v>
      </c>
      <c r="C66" s="131" t="s">
        <v>80</v>
      </c>
      <c r="D66" s="89" t="s">
        <v>13</v>
      </c>
      <c r="E66" s="89" t="s">
        <v>46</v>
      </c>
      <c r="F66" s="89">
        <v>20</v>
      </c>
      <c r="G66" s="90">
        <v>500</v>
      </c>
      <c r="H66" s="99">
        <f t="shared" si="1"/>
        <v>10000</v>
      </c>
      <c r="I66" s="129"/>
    </row>
    <row r="67" spans="2:9">
      <c r="B67" s="130">
        <v>30192137</v>
      </c>
      <c r="C67" s="131" t="s">
        <v>81</v>
      </c>
      <c r="D67" s="89" t="s">
        <v>13</v>
      </c>
      <c r="E67" s="89" t="s">
        <v>46</v>
      </c>
      <c r="F67" s="89">
        <v>50</v>
      </c>
      <c r="G67" s="90">
        <v>80</v>
      </c>
      <c r="H67" s="99">
        <f t="shared" si="1"/>
        <v>4000</v>
      </c>
      <c r="I67" s="129"/>
    </row>
    <row r="68" spans="2:9">
      <c r="B68" s="130">
        <v>30197111</v>
      </c>
      <c r="C68" s="132" t="s">
        <v>82</v>
      </c>
      <c r="D68" s="89" t="s">
        <v>13</v>
      </c>
      <c r="E68" s="89" t="s">
        <v>46</v>
      </c>
      <c r="F68" s="89">
        <v>50</v>
      </c>
      <c r="G68" s="90">
        <v>100</v>
      </c>
      <c r="H68" s="99">
        <f t="shared" si="1"/>
        <v>5000</v>
      </c>
      <c r="I68" s="129"/>
    </row>
    <row r="69" spans="2:9">
      <c r="B69" s="130" t="s">
        <v>83</v>
      </c>
      <c r="C69" s="132" t="s">
        <v>84</v>
      </c>
      <c r="D69" s="89" t="s">
        <v>13</v>
      </c>
      <c r="E69" s="89" t="s">
        <v>46</v>
      </c>
      <c r="F69" s="89">
        <v>50</v>
      </c>
      <c r="G69" s="90">
        <v>200</v>
      </c>
      <c r="H69" s="99">
        <f t="shared" si="1"/>
        <v>10000</v>
      </c>
      <c r="I69" s="129"/>
    </row>
    <row r="70" spans="2:9">
      <c r="B70" s="130">
        <v>30141200</v>
      </c>
      <c r="C70" s="132" t="s">
        <v>85</v>
      </c>
      <c r="D70" s="89" t="s">
        <v>13</v>
      </c>
      <c r="E70" s="89" t="s">
        <v>46</v>
      </c>
      <c r="F70" s="89">
        <v>2</v>
      </c>
      <c r="G70" s="90">
        <v>5000</v>
      </c>
      <c r="H70" s="99">
        <f t="shared" si="1"/>
        <v>10000</v>
      </c>
      <c r="I70" s="129"/>
    </row>
    <row r="71" spans="2:9">
      <c r="B71" s="130">
        <v>30197330</v>
      </c>
      <c r="C71" s="132" t="s">
        <v>86</v>
      </c>
      <c r="D71" s="89" t="s">
        <v>13</v>
      </c>
      <c r="E71" s="89" t="s">
        <v>46</v>
      </c>
      <c r="F71" s="89">
        <v>2</v>
      </c>
      <c r="G71" s="90">
        <v>3500</v>
      </c>
      <c r="H71" s="99">
        <f t="shared" si="1"/>
        <v>7000</v>
      </c>
      <c r="I71" s="129"/>
    </row>
    <row r="72" spans="2:9" ht="15.75" customHeight="1">
      <c r="B72" s="130">
        <v>39292500</v>
      </c>
      <c r="C72" s="132" t="s">
        <v>87</v>
      </c>
      <c r="D72" s="89" t="s">
        <v>13</v>
      </c>
      <c r="E72" s="89" t="s">
        <v>46</v>
      </c>
      <c r="F72" s="89">
        <v>10</v>
      </c>
      <c r="G72" s="90">
        <v>350</v>
      </c>
      <c r="H72" s="99">
        <f t="shared" si="1"/>
        <v>3500</v>
      </c>
      <c r="I72" s="129"/>
    </row>
    <row r="73" spans="2:9">
      <c r="B73" s="130" t="s">
        <v>88</v>
      </c>
      <c r="C73" s="132" t="s">
        <v>89</v>
      </c>
      <c r="D73" s="89" t="s">
        <v>13</v>
      </c>
      <c r="E73" s="89" t="s">
        <v>46</v>
      </c>
      <c r="F73" s="89">
        <v>4</v>
      </c>
      <c r="G73" s="90">
        <v>250</v>
      </c>
      <c r="H73" s="99">
        <f t="shared" ref="H73:H79" si="2">F73*G73</f>
        <v>1000</v>
      </c>
      <c r="I73" s="129"/>
    </row>
    <row r="74" spans="2:9" ht="15.75" customHeight="1">
      <c r="B74" s="130">
        <v>30192100</v>
      </c>
      <c r="C74" s="133" t="s">
        <v>90</v>
      </c>
      <c r="D74" s="89" t="s">
        <v>13</v>
      </c>
      <c r="E74" s="89" t="s">
        <v>46</v>
      </c>
      <c r="F74" s="89">
        <v>50</v>
      </c>
      <c r="G74" s="90">
        <v>100</v>
      </c>
      <c r="H74" s="99">
        <f t="shared" si="2"/>
        <v>5000</v>
      </c>
      <c r="I74" s="129"/>
    </row>
    <row r="75" spans="2:9" ht="28.8">
      <c r="B75" s="130">
        <v>30192750</v>
      </c>
      <c r="C75" s="133" t="s">
        <v>91</v>
      </c>
      <c r="D75" s="89" t="s">
        <v>13</v>
      </c>
      <c r="E75" s="83" t="s">
        <v>92</v>
      </c>
      <c r="F75" s="89">
        <v>10</v>
      </c>
      <c r="G75" s="90">
        <v>500</v>
      </c>
      <c r="H75" s="99">
        <f t="shared" si="2"/>
        <v>5000</v>
      </c>
      <c r="I75" s="129"/>
    </row>
    <row r="76" spans="2:9" ht="14.25" customHeight="1">
      <c r="B76" s="130">
        <v>30192760</v>
      </c>
      <c r="C76" s="131" t="s">
        <v>93</v>
      </c>
      <c r="D76" s="89" t="s">
        <v>13</v>
      </c>
      <c r="E76" s="89" t="s">
        <v>46</v>
      </c>
      <c r="F76" s="89">
        <v>50</v>
      </c>
      <c r="G76" s="90">
        <v>150</v>
      </c>
      <c r="H76" s="99">
        <f t="shared" si="2"/>
        <v>7500</v>
      </c>
      <c r="I76" s="129"/>
    </row>
    <row r="77" spans="2:9">
      <c r="B77" s="130">
        <v>39263600</v>
      </c>
      <c r="C77" s="133" t="s">
        <v>94</v>
      </c>
      <c r="D77" s="89" t="s">
        <v>13</v>
      </c>
      <c r="E77" s="89" t="s">
        <v>46</v>
      </c>
      <c r="F77" s="89">
        <v>10</v>
      </c>
      <c r="G77" s="90">
        <v>700</v>
      </c>
      <c r="H77" s="99">
        <f t="shared" si="2"/>
        <v>7000</v>
      </c>
      <c r="I77" s="129"/>
    </row>
    <row r="78" spans="2:9">
      <c r="B78" s="130" t="s">
        <v>95</v>
      </c>
      <c r="C78" s="132" t="s">
        <v>96</v>
      </c>
      <c r="D78" s="89" t="s">
        <v>13</v>
      </c>
      <c r="E78" s="89" t="s">
        <v>46</v>
      </c>
      <c r="F78" s="89">
        <v>50</v>
      </c>
      <c r="G78" s="90">
        <v>150</v>
      </c>
      <c r="H78" s="99">
        <f t="shared" si="2"/>
        <v>7500</v>
      </c>
      <c r="I78" s="129"/>
    </row>
    <row r="79" spans="2:9">
      <c r="B79" s="130" t="s">
        <v>97</v>
      </c>
      <c r="C79" s="132" t="s">
        <v>98</v>
      </c>
      <c r="D79" s="89" t="s">
        <v>13</v>
      </c>
      <c r="E79" s="89" t="s">
        <v>46</v>
      </c>
      <c r="F79" s="89">
        <v>50</v>
      </c>
      <c r="G79" s="90">
        <v>350</v>
      </c>
      <c r="H79" s="99">
        <f t="shared" si="2"/>
        <v>17500</v>
      </c>
      <c r="I79" s="129"/>
    </row>
    <row r="80" spans="2:9" hidden="1">
      <c r="H80" s="89"/>
      <c r="I80" s="129"/>
    </row>
    <row r="81" spans="2:9" hidden="1">
      <c r="B81" s="87"/>
      <c r="C81" s="91"/>
      <c r="D81" s="89"/>
      <c r="E81" s="89"/>
      <c r="F81" s="89"/>
      <c r="G81" s="90"/>
      <c r="H81" s="99"/>
      <c r="I81" s="129"/>
    </row>
    <row r="82" spans="2:9">
      <c r="B82" s="87">
        <v>30192122</v>
      </c>
      <c r="C82" s="91" t="s">
        <v>99</v>
      </c>
      <c r="D82" s="89" t="s">
        <v>13</v>
      </c>
      <c r="E82" s="89" t="s">
        <v>46</v>
      </c>
      <c r="F82" s="89">
        <v>100</v>
      </c>
      <c r="G82" s="90">
        <v>100</v>
      </c>
      <c r="H82" s="99">
        <f t="shared" ref="H82:H98" si="3">F82*G82</f>
        <v>10000</v>
      </c>
      <c r="I82" s="129"/>
    </row>
    <row r="83" spans="2:9">
      <c r="B83" s="87">
        <v>30192124</v>
      </c>
      <c r="C83" s="91" t="s">
        <v>100</v>
      </c>
      <c r="D83" s="89" t="s">
        <v>13</v>
      </c>
      <c r="E83" s="89" t="s">
        <v>46</v>
      </c>
      <c r="F83" s="89">
        <v>40</v>
      </c>
      <c r="G83" s="90">
        <v>500</v>
      </c>
      <c r="H83" s="99">
        <f t="shared" si="3"/>
        <v>20000</v>
      </c>
      <c r="I83" s="129"/>
    </row>
    <row r="84" spans="2:9">
      <c r="B84" s="87">
        <v>30192128</v>
      </c>
      <c r="C84" s="91" t="s">
        <v>101</v>
      </c>
      <c r="D84" s="89" t="s">
        <v>13</v>
      </c>
      <c r="E84" s="89" t="s">
        <v>46</v>
      </c>
      <c r="F84" s="89">
        <v>70</v>
      </c>
      <c r="G84" s="90">
        <v>150</v>
      </c>
      <c r="H84" s="99">
        <f t="shared" si="3"/>
        <v>10500</v>
      </c>
      <c r="I84" s="129"/>
    </row>
    <row r="85" spans="2:9">
      <c r="B85" s="87">
        <v>22110000</v>
      </c>
      <c r="C85" s="91" t="s">
        <v>102</v>
      </c>
      <c r="D85" s="89" t="s">
        <v>13</v>
      </c>
      <c r="E85" s="89" t="s">
        <v>46</v>
      </c>
      <c r="F85" s="89">
        <v>1</v>
      </c>
      <c r="G85" s="90">
        <v>2500</v>
      </c>
      <c r="H85" s="99">
        <f t="shared" si="3"/>
        <v>2500</v>
      </c>
      <c r="I85" s="129"/>
    </row>
    <row r="86" spans="2:9">
      <c r="B86" s="87">
        <v>39263200</v>
      </c>
      <c r="C86" s="91" t="s">
        <v>103</v>
      </c>
      <c r="D86" s="89" t="s">
        <v>13</v>
      </c>
      <c r="E86" s="89" t="s">
        <v>46</v>
      </c>
      <c r="F86" s="89">
        <v>4</v>
      </c>
      <c r="G86" s="90">
        <v>2500</v>
      </c>
      <c r="H86" s="99">
        <f t="shared" si="3"/>
        <v>10000</v>
      </c>
      <c r="I86" s="129"/>
    </row>
    <row r="87" spans="2:9">
      <c r="B87" s="87">
        <v>22852000</v>
      </c>
      <c r="C87" s="91" t="s">
        <v>104</v>
      </c>
      <c r="D87" s="89" t="s">
        <v>13</v>
      </c>
      <c r="E87" s="89" t="s">
        <v>46</v>
      </c>
      <c r="F87" s="89">
        <v>5</v>
      </c>
      <c r="G87" s="90">
        <v>1500</v>
      </c>
      <c r="H87" s="99">
        <f t="shared" si="3"/>
        <v>7500</v>
      </c>
      <c r="I87" s="129"/>
    </row>
    <row r="88" spans="2:9">
      <c r="B88" s="87">
        <v>22852000</v>
      </c>
      <c r="C88" s="91" t="s">
        <v>105</v>
      </c>
      <c r="D88" s="89" t="s">
        <v>13</v>
      </c>
      <c r="E88" s="89" t="s">
        <v>46</v>
      </c>
      <c r="F88" s="89">
        <v>6</v>
      </c>
      <c r="G88" s="90">
        <v>1300</v>
      </c>
      <c r="H88" s="99">
        <f t="shared" si="3"/>
        <v>7800</v>
      </c>
      <c r="I88" s="129"/>
    </row>
    <row r="89" spans="2:9">
      <c r="B89" s="87">
        <v>30197600</v>
      </c>
      <c r="C89" s="91" t="s">
        <v>106</v>
      </c>
      <c r="D89" s="89" t="s">
        <v>13</v>
      </c>
      <c r="E89" s="89" t="s">
        <v>46</v>
      </c>
      <c r="F89" s="89">
        <v>30</v>
      </c>
      <c r="G89" s="90">
        <v>300</v>
      </c>
      <c r="H89" s="99">
        <f t="shared" si="3"/>
        <v>9000</v>
      </c>
      <c r="I89" s="129"/>
    </row>
    <row r="90" spans="2:9">
      <c r="B90" s="87">
        <v>22320000</v>
      </c>
      <c r="C90" s="91" t="s">
        <v>107</v>
      </c>
      <c r="D90" s="89" t="s">
        <v>13</v>
      </c>
      <c r="E90" s="89" t="s">
        <v>46</v>
      </c>
      <c r="F90" s="89">
        <v>50</v>
      </c>
      <c r="G90" s="90">
        <v>50</v>
      </c>
      <c r="H90" s="99">
        <f t="shared" si="3"/>
        <v>2500</v>
      </c>
      <c r="I90" s="129"/>
    </row>
    <row r="91" spans="2:9" ht="27.75" customHeight="1">
      <c r="B91" s="87">
        <v>30199420</v>
      </c>
      <c r="C91" s="91" t="s">
        <v>108</v>
      </c>
      <c r="D91" s="89" t="s">
        <v>13</v>
      </c>
      <c r="E91" s="83" t="s">
        <v>109</v>
      </c>
      <c r="F91" s="89">
        <v>10</v>
      </c>
      <c r="G91" s="90">
        <v>500</v>
      </c>
      <c r="H91" s="99">
        <f t="shared" si="3"/>
        <v>5000</v>
      </c>
      <c r="I91" s="129"/>
    </row>
    <row r="92" spans="2:9">
      <c r="B92" s="87">
        <v>228150000</v>
      </c>
      <c r="C92" s="91" t="s">
        <v>110</v>
      </c>
      <c r="D92" s="89" t="s">
        <v>13</v>
      </c>
      <c r="E92" s="89" t="s">
        <v>46</v>
      </c>
      <c r="F92" s="89">
        <v>100</v>
      </c>
      <c r="G92" s="90">
        <v>30</v>
      </c>
      <c r="H92" s="99">
        <f t="shared" si="3"/>
        <v>3000</v>
      </c>
      <c r="I92" s="129"/>
    </row>
    <row r="93" spans="2:9" ht="31.5" customHeight="1">
      <c r="B93" s="87">
        <v>30192740</v>
      </c>
      <c r="C93" s="91" t="s">
        <v>111</v>
      </c>
      <c r="D93" s="89" t="s">
        <v>13</v>
      </c>
      <c r="E93" s="83" t="s">
        <v>109</v>
      </c>
      <c r="F93" s="89">
        <v>10</v>
      </c>
      <c r="G93" s="90">
        <v>1000</v>
      </c>
      <c r="H93" s="99">
        <f t="shared" si="3"/>
        <v>10000</v>
      </c>
      <c r="I93" s="129"/>
    </row>
    <row r="94" spans="2:9">
      <c r="B94" s="120">
        <v>39241210</v>
      </c>
      <c r="C94" s="134" t="s">
        <v>112</v>
      </c>
      <c r="D94" s="89" t="s">
        <v>13</v>
      </c>
      <c r="E94" s="116" t="s">
        <v>46</v>
      </c>
      <c r="F94" s="79">
        <v>5</v>
      </c>
      <c r="G94" s="121">
        <v>230</v>
      </c>
      <c r="H94" s="99">
        <f t="shared" si="3"/>
        <v>1150</v>
      </c>
      <c r="I94" s="129"/>
    </row>
    <row r="95" spans="2:9">
      <c r="B95" s="87">
        <v>30237250</v>
      </c>
      <c r="C95" s="91" t="s">
        <v>113</v>
      </c>
      <c r="D95" s="89" t="s">
        <v>13</v>
      </c>
      <c r="E95" s="89" t="s">
        <v>59</v>
      </c>
      <c r="F95" s="89">
        <v>10</v>
      </c>
      <c r="G95" s="90">
        <v>2500</v>
      </c>
      <c r="H95" s="99">
        <f t="shared" si="3"/>
        <v>25000</v>
      </c>
      <c r="I95" s="129"/>
    </row>
    <row r="96" spans="2:9">
      <c r="B96" s="87">
        <v>22820000</v>
      </c>
      <c r="C96" s="91" t="s">
        <v>114</v>
      </c>
      <c r="D96" s="89" t="s">
        <v>13</v>
      </c>
      <c r="E96" s="89" t="s">
        <v>46</v>
      </c>
      <c r="F96" s="89">
        <v>1</v>
      </c>
      <c r="G96" s="90">
        <v>13550</v>
      </c>
      <c r="H96" s="99">
        <f t="shared" si="3"/>
        <v>13550</v>
      </c>
      <c r="I96" s="129"/>
    </row>
    <row r="97" spans="2:9">
      <c r="B97" s="87">
        <v>30234300</v>
      </c>
      <c r="C97" s="91" t="s">
        <v>115</v>
      </c>
      <c r="D97" s="89" t="s">
        <v>13</v>
      </c>
      <c r="E97" s="89" t="s">
        <v>46</v>
      </c>
      <c r="F97" s="89">
        <v>50</v>
      </c>
      <c r="G97" s="90">
        <v>160</v>
      </c>
      <c r="H97" s="99">
        <f t="shared" si="3"/>
        <v>8000</v>
      </c>
      <c r="I97" s="129"/>
    </row>
    <row r="98" spans="2:9">
      <c r="B98" s="87">
        <v>30234400</v>
      </c>
      <c r="C98" s="91" t="s">
        <v>116</v>
      </c>
      <c r="D98" s="89" t="s">
        <v>13</v>
      </c>
      <c r="E98" s="89" t="s">
        <v>46</v>
      </c>
      <c r="F98" s="89">
        <v>50</v>
      </c>
      <c r="G98" s="90">
        <v>160</v>
      </c>
      <c r="H98" s="89">
        <f t="shared" si="3"/>
        <v>8000</v>
      </c>
      <c r="I98" s="129"/>
    </row>
    <row r="99" spans="2:9">
      <c r="B99" s="87">
        <v>30234610</v>
      </c>
      <c r="C99" s="91" t="s">
        <v>117</v>
      </c>
      <c r="D99" s="89" t="s">
        <v>13</v>
      </c>
      <c r="E99" s="89" t="s">
        <v>46</v>
      </c>
      <c r="F99" s="89">
        <v>4</v>
      </c>
      <c r="G99" s="90">
        <v>2000</v>
      </c>
      <c r="H99" s="99">
        <f t="shared" ref="H99:H115" si="4">F99*G99</f>
        <v>8000</v>
      </c>
      <c r="I99" s="129"/>
    </row>
    <row r="100" spans="2:9">
      <c r="B100" s="87">
        <v>39263200</v>
      </c>
      <c r="C100" s="91" t="s">
        <v>118</v>
      </c>
      <c r="D100" s="89" t="s">
        <v>13</v>
      </c>
      <c r="E100" s="89" t="s">
        <v>46</v>
      </c>
      <c r="F100" s="89">
        <v>4</v>
      </c>
      <c r="G100" s="90">
        <v>800</v>
      </c>
      <c r="H100" s="99">
        <f t="shared" si="4"/>
        <v>3200</v>
      </c>
      <c r="I100" s="129"/>
    </row>
    <row r="101" spans="2:9">
      <c r="B101" s="87">
        <v>22822000</v>
      </c>
      <c r="C101" s="91" t="s">
        <v>119</v>
      </c>
      <c r="D101" s="89" t="s">
        <v>13</v>
      </c>
      <c r="E101" s="89" t="s">
        <v>46</v>
      </c>
      <c r="F101" s="89">
        <v>40</v>
      </c>
      <c r="G101" s="90">
        <v>300</v>
      </c>
      <c r="H101" s="99">
        <f t="shared" si="4"/>
        <v>12000</v>
      </c>
      <c r="I101" s="129"/>
    </row>
    <row r="102" spans="2:9">
      <c r="B102" s="87">
        <v>22822000</v>
      </c>
      <c r="C102" s="91" t="s">
        <v>120</v>
      </c>
      <c r="D102" s="89" t="s">
        <v>13</v>
      </c>
      <c r="E102" s="89" t="s">
        <v>46</v>
      </c>
      <c r="F102" s="89">
        <v>50</v>
      </c>
      <c r="G102" s="90">
        <v>300</v>
      </c>
      <c r="H102" s="99">
        <f t="shared" si="4"/>
        <v>15000</v>
      </c>
      <c r="I102" s="129"/>
    </row>
    <row r="103" spans="2:9">
      <c r="B103" s="87">
        <v>22822000</v>
      </c>
      <c r="C103" s="91" t="s">
        <v>121</v>
      </c>
      <c r="D103" s="89" t="s">
        <v>13</v>
      </c>
      <c r="E103" s="89" t="s">
        <v>46</v>
      </c>
      <c r="F103" s="89">
        <v>50</v>
      </c>
      <c r="G103" s="90">
        <v>100</v>
      </c>
      <c r="H103" s="99">
        <f t="shared" si="4"/>
        <v>5000</v>
      </c>
      <c r="I103" s="129"/>
    </row>
    <row r="104" spans="2:9">
      <c r="B104" s="87">
        <v>22822000</v>
      </c>
      <c r="C104" s="91" t="s">
        <v>122</v>
      </c>
      <c r="D104" s="89" t="s">
        <v>13</v>
      </c>
      <c r="E104" s="89" t="s">
        <v>46</v>
      </c>
      <c r="F104" s="89">
        <v>11</v>
      </c>
      <c r="G104" s="90">
        <v>1200</v>
      </c>
      <c r="H104" s="99">
        <f t="shared" si="4"/>
        <v>13200</v>
      </c>
      <c r="I104" s="129"/>
    </row>
    <row r="105" spans="2:9">
      <c r="B105" s="87">
        <v>22322000</v>
      </c>
      <c r="C105" s="91" t="s">
        <v>123</v>
      </c>
      <c r="D105" s="89" t="s">
        <v>13</v>
      </c>
      <c r="E105" s="89" t="s">
        <v>46</v>
      </c>
      <c r="F105" s="89">
        <v>10</v>
      </c>
      <c r="G105" s="90">
        <v>1000</v>
      </c>
      <c r="H105" s="99">
        <f t="shared" si="4"/>
        <v>10000</v>
      </c>
      <c r="I105" s="129"/>
    </row>
    <row r="106" spans="2:9">
      <c r="B106" s="87">
        <v>22822000</v>
      </c>
      <c r="C106" s="91" t="s">
        <v>124</v>
      </c>
      <c r="D106" s="89" t="s">
        <v>13</v>
      </c>
      <c r="E106" s="89" t="s">
        <v>46</v>
      </c>
      <c r="F106" s="89">
        <v>1</v>
      </c>
      <c r="G106" s="90">
        <v>1200</v>
      </c>
      <c r="H106" s="99">
        <f t="shared" si="4"/>
        <v>1200</v>
      </c>
      <c r="I106" s="129"/>
    </row>
    <row r="107" spans="2:9">
      <c r="B107" s="87"/>
      <c r="C107" s="91" t="s">
        <v>125</v>
      </c>
      <c r="D107" s="89" t="s">
        <v>13</v>
      </c>
      <c r="E107" s="89" t="s">
        <v>46</v>
      </c>
      <c r="F107" s="89">
        <v>260</v>
      </c>
      <c r="G107" s="90">
        <v>15</v>
      </c>
      <c r="H107" s="99">
        <f t="shared" si="4"/>
        <v>3900</v>
      </c>
      <c r="I107" s="129"/>
    </row>
    <row r="108" spans="2:9">
      <c r="B108" s="87">
        <v>22280000</v>
      </c>
      <c r="C108" s="91" t="s">
        <v>126</v>
      </c>
      <c r="D108" s="89" t="s">
        <v>13</v>
      </c>
      <c r="E108" s="89" t="s">
        <v>46</v>
      </c>
      <c r="F108" s="89">
        <v>10</v>
      </c>
      <c r="G108" s="90">
        <v>120</v>
      </c>
      <c r="H108" s="99">
        <f t="shared" si="4"/>
        <v>1200</v>
      </c>
      <c r="I108" s="129"/>
    </row>
    <row r="109" spans="2:9">
      <c r="B109" s="87">
        <v>22280000</v>
      </c>
      <c r="C109" s="91" t="s">
        <v>127</v>
      </c>
      <c r="D109" s="89" t="s">
        <v>13</v>
      </c>
      <c r="E109" s="89" t="s">
        <v>46</v>
      </c>
      <c r="F109" s="89">
        <v>10</v>
      </c>
      <c r="G109" s="90">
        <v>50</v>
      </c>
      <c r="H109" s="99">
        <f t="shared" si="4"/>
        <v>500</v>
      </c>
      <c r="I109" s="129"/>
    </row>
    <row r="110" spans="2:9" ht="18.75" customHeight="1">
      <c r="B110" s="87">
        <v>22280000</v>
      </c>
      <c r="C110" s="91" t="s">
        <v>128</v>
      </c>
      <c r="D110" s="89" t="s">
        <v>13</v>
      </c>
      <c r="E110" s="89" t="s">
        <v>46</v>
      </c>
      <c r="F110" s="89">
        <v>1</v>
      </c>
      <c r="G110" s="90">
        <v>1800</v>
      </c>
      <c r="H110" s="99">
        <f t="shared" si="4"/>
        <v>1800</v>
      </c>
      <c r="I110" s="129"/>
    </row>
    <row r="111" spans="2:9" ht="15.6">
      <c r="B111" s="135">
        <v>22815000</v>
      </c>
      <c r="C111" s="91" t="s">
        <v>129</v>
      </c>
      <c r="D111" s="89" t="s">
        <v>13</v>
      </c>
      <c r="E111" s="89" t="s">
        <v>46</v>
      </c>
      <c r="F111" s="89">
        <v>5</v>
      </c>
      <c r="G111" s="90">
        <v>600</v>
      </c>
      <c r="H111" s="89">
        <f t="shared" si="4"/>
        <v>3000</v>
      </c>
      <c r="I111" s="129"/>
    </row>
    <row r="112" spans="2:9" ht="15.6">
      <c r="B112" s="135">
        <v>99600000</v>
      </c>
      <c r="C112" s="91" t="s">
        <v>130</v>
      </c>
      <c r="D112" s="89" t="s">
        <v>13</v>
      </c>
      <c r="E112" s="89" t="s">
        <v>59</v>
      </c>
      <c r="F112" s="89">
        <v>10</v>
      </c>
      <c r="G112" s="90">
        <v>350</v>
      </c>
      <c r="H112" s="89">
        <f t="shared" si="4"/>
        <v>3500</v>
      </c>
      <c r="I112" s="129"/>
    </row>
    <row r="113" spans="2:9" ht="15.6">
      <c r="B113" s="135">
        <v>39264000</v>
      </c>
      <c r="C113" s="91" t="s">
        <v>131</v>
      </c>
      <c r="D113" s="89" t="s">
        <v>13</v>
      </c>
      <c r="E113" s="89" t="s">
        <v>46</v>
      </c>
      <c r="F113" s="89">
        <v>100</v>
      </c>
      <c r="G113" s="90">
        <v>10</v>
      </c>
      <c r="H113" s="89">
        <f t="shared" si="4"/>
        <v>1000</v>
      </c>
      <c r="I113" s="129"/>
    </row>
    <row r="114" spans="2:9">
      <c r="B114" s="136">
        <v>44424200</v>
      </c>
      <c r="C114" s="91" t="s">
        <v>132</v>
      </c>
      <c r="D114" s="89" t="s">
        <v>13</v>
      </c>
      <c r="E114" s="89" t="s">
        <v>46</v>
      </c>
      <c r="F114" s="89">
        <v>5</v>
      </c>
      <c r="G114" s="90">
        <v>350</v>
      </c>
      <c r="H114" s="89">
        <f t="shared" si="4"/>
        <v>1750</v>
      </c>
      <c r="I114" s="129"/>
    </row>
    <row r="115" spans="2:9">
      <c r="B115" s="136">
        <v>44424200</v>
      </c>
      <c r="C115" s="91" t="s">
        <v>133</v>
      </c>
      <c r="D115" s="89" t="s">
        <v>13</v>
      </c>
      <c r="E115" s="89" t="s">
        <v>46</v>
      </c>
      <c r="F115" s="89">
        <v>10</v>
      </c>
      <c r="G115" s="90">
        <v>120</v>
      </c>
      <c r="H115" s="89">
        <f t="shared" si="4"/>
        <v>1200</v>
      </c>
      <c r="I115" s="129"/>
    </row>
    <row r="116" spans="2:9" ht="28.8">
      <c r="B116" s="87"/>
      <c r="C116" s="137" t="s">
        <v>134</v>
      </c>
      <c r="D116" s="89" t="s">
        <v>13</v>
      </c>
      <c r="E116" s="89"/>
      <c r="F116" s="89">
        <v>1</v>
      </c>
      <c r="G116" s="90">
        <v>200000</v>
      </c>
      <c r="H116" s="138">
        <v>200000</v>
      </c>
      <c r="I116" s="129"/>
    </row>
    <row r="117" spans="2:9">
      <c r="B117" s="136">
        <v>39162110</v>
      </c>
      <c r="C117" s="91" t="s">
        <v>135</v>
      </c>
      <c r="D117" s="89" t="s">
        <v>13</v>
      </c>
      <c r="E117" s="89" t="s">
        <v>46</v>
      </c>
      <c r="F117" s="89">
        <v>1</v>
      </c>
      <c r="G117" s="90">
        <v>200000</v>
      </c>
      <c r="H117" s="89">
        <v>200000</v>
      </c>
      <c r="I117" s="129"/>
    </row>
    <row r="118" spans="2:9">
      <c r="B118" s="87"/>
      <c r="C118" s="139" t="s">
        <v>136</v>
      </c>
      <c r="D118" s="89"/>
      <c r="E118" s="89"/>
      <c r="F118" s="116"/>
      <c r="G118" s="121"/>
      <c r="H118" s="101">
        <v>200000</v>
      </c>
      <c r="I118" s="129"/>
    </row>
    <row r="119" spans="2:9">
      <c r="B119" s="87">
        <v>33761000</v>
      </c>
      <c r="C119" s="91" t="s">
        <v>137</v>
      </c>
      <c r="D119" s="89" t="s">
        <v>13</v>
      </c>
      <c r="E119" s="89" t="s">
        <v>46</v>
      </c>
      <c r="F119" s="89">
        <v>201</v>
      </c>
      <c r="G119" s="140">
        <v>100</v>
      </c>
      <c r="H119" s="99">
        <f t="shared" ref="H119:H137" si="5">F119*G119</f>
        <v>20100</v>
      </c>
      <c r="I119" s="129"/>
    </row>
    <row r="120" spans="2:9">
      <c r="B120" s="87">
        <v>39832100</v>
      </c>
      <c r="C120" s="91" t="s">
        <v>138</v>
      </c>
      <c r="D120" s="89" t="s">
        <v>13</v>
      </c>
      <c r="E120" s="89" t="s">
        <v>46</v>
      </c>
      <c r="F120" s="89">
        <v>100</v>
      </c>
      <c r="G120" s="140">
        <v>10</v>
      </c>
      <c r="H120" s="99">
        <f t="shared" si="5"/>
        <v>1000</v>
      </c>
      <c r="I120" s="129"/>
    </row>
    <row r="121" spans="2:9">
      <c r="B121" s="87">
        <v>39832100</v>
      </c>
      <c r="C121" s="91" t="s">
        <v>139</v>
      </c>
      <c r="D121" s="89" t="s">
        <v>13</v>
      </c>
      <c r="E121" s="89" t="s">
        <v>46</v>
      </c>
      <c r="F121" s="89">
        <v>20</v>
      </c>
      <c r="G121" s="140">
        <v>500</v>
      </c>
      <c r="H121" s="99">
        <f t="shared" si="5"/>
        <v>10000</v>
      </c>
      <c r="I121" s="129"/>
    </row>
    <row r="122" spans="2:9">
      <c r="B122" s="87">
        <v>39800000</v>
      </c>
      <c r="C122" s="91" t="s">
        <v>140</v>
      </c>
      <c r="D122" s="89" t="s">
        <v>13</v>
      </c>
      <c r="E122" s="89" t="s">
        <v>46</v>
      </c>
      <c r="F122" s="89">
        <v>2</v>
      </c>
      <c r="G122" s="140">
        <v>400</v>
      </c>
      <c r="H122" s="99">
        <f t="shared" si="5"/>
        <v>800</v>
      </c>
      <c r="I122" s="129"/>
    </row>
    <row r="123" spans="2:9">
      <c r="B123" s="87">
        <v>39831271</v>
      </c>
      <c r="C123" s="91" t="s">
        <v>141</v>
      </c>
      <c r="D123" s="89" t="s">
        <v>13</v>
      </c>
      <c r="E123" s="89" t="s">
        <v>46</v>
      </c>
      <c r="F123" s="89">
        <v>50</v>
      </c>
      <c r="G123" s="140">
        <v>80</v>
      </c>
      <c r="H123" s="99">
        <f t="shared" si="5"/>
        <v>4000</v>
      </c>
      <c r="I123" s="129"/>
    </row>
    <row r="124" spans="2:9">
      <c r="B124" s="87">
        <v>39831242</v>
      </c>
      <c r="C124" s="91" t="s">
        <v>142</v>
      </c>
      <c r="D124" s="89" t="s">
        <v>13</v>
      </c>
      <c r="E124" s="89" t="s">
        <v>46</v>
      </c>
      <c r="F124" s="89">
        <v>10</v>
      </c>
      <c r="G124" s="140">
        <v>720</v>
      </c>
      <c r="H124" s="99">
        <f t="shared" si="5"/>
        <v>7200</v>
      </c>
      <c r="I124" s="129"/>
    </row>
    <row r="125" spans="2:9">
      <c r="B125" s="87">
        <v>39831240</v>
      </c>
      <c r="C125" s="91" t="s">
        <v>143</v>
      </c>
      <c r="D125" s="89" t="s">
        <v>13</v>
      </c>
      <c r="E125" s="89" t="s">
        <v>46</v>
      </c>
      <c r="F125" s="89">
        <v>20</v>
      </c>
      <c r="G125" s="140">
        <v>280</v>
      </c>
      <c r="H125" s="99">
        <f t="shared" si="5"/>
        <v>5600</v>
      </c>
      <c r="I125" s="129"/>
    </row>
    <row r="126" spans="2:9">
      <c r="B126" s="87">
        <v>39812410</v>
      </c>
      <c r="C126" s="91" t="s">
        <v>144</v>
      </c>
      <c r="D126" s="89" t="s">
        <v>13</v>
      </c>
      <c r="E126" s="89" t="s">
        <v>46</v>
      </c>
      <c r="F126" s="89">
        <v>10</v>
      </c>
      <c r="G126" s="140">
        <v>730</v>
      </c>
      <c r="H126" s="99">
        <f t="shared" si="5"/>
        <v>7300</v>
      </c>
      <c r="I126" s="129"/>
    </row>
    <row r="127" spans="2:9">
      <c r="B127" s="87">
        <v>39813000</v>
      </c>
      <c r="C127" s="91" t="s">
        <v>145</v>
      </c>
      <c r="D127" s="89" t="s">
        <v>13</v>
      </c>
      <c r="E127" s="89" t="s">
        <v>46</v>
      </c>
      <c r="F127" s="89">
        <v>30</v>
      </c>
      <c r="G127" s="140">
        <v>500</v>
      </c>
      <c r="H127" s="99">
        <f t="shared" si="5"/>
        <v>15000</v>
      </c>
      <c r="I127" s="129"/>
    </row>
    <row r="128" spans="2:9">
      <c r="B128" s="87">
        <v>33764000</v>
      </c>
      <c r="C128" s="91" t="s">
        <v>146</v>
      </c>
      <c r="D128" s="89" t="s">
        <v>13</v>
      </c>
      <c r="E128" s="89" t="s">
        <v>46</v>
      </c>
      <c r="F128" s="89">
        <v>50</v>
      </c>
      <c r="G128" s="140">
        <v>230</v>
      </c>
      <c r="H128" s="99">
        <f t="shared" si="5"/>
        <v>11500</v>
      </c>
      <c r="I128" s="129"/>
    </row>
    <row r="129" spans="2:9">
      <c r="B129" s="87">
        <v>39831245</v>
      </c>
      <c r="C129" s="91" t="s">
        <v>147</v>
      </c>
      <c r="D129" s="89" t="s">
        <v>13</v>
      </c>
      <c r="E129" s="89" t="s">
        <v>25</v>
      </c>
      <c r="F129" s="89">
        <v>15</v>
      </c>
      <c r="G129" s="140">
        <v>500</v>
      </c>
      <c r="H129" s="99">
        <f t="shared" si="5"/>
        <v>7500</v>
      </c>
      <c r="I129" s="129"/>
    </row>
    <row r="130" spans="2:9">
      <c r="B130" s="87">
        <v>39831241</v>
      </c>
      <c r="C130" s="91" t="s">
        <v>148</v>
      </c>
      <c r="D130" s="89" t="s">
        <v>13</v>
      </c>
      <c r="E130" s="89" t="s">
        <v>46</v>
      </c>
      <c r="F130" s="89">
        <v>40</v>
      </c>
      <c r="G130" s="140">
        <v>240</v>
      </c>
      <c r="H130" s="99">
        <f t="shared" si="5"/>
        <v>9600</v>
      </c>
      <c r="I130" s="129"/>
    </row>
    <row r="131" spans="2:9" ht="19.5" customHeight="1">
      <c r="B131" s="87">
        <v>39831600</v>
      </c>
      <c r="C131" s="91" t="s">
        <v>149</v>
      </c>
      <c r="D131" s="89" t="s">
        <v>13</v>
      </c>
      <c r="E131" s="89" t="s">
        <v>46</v>
      </c>
      <c r="F131" s="89">
        <v>20</v>
      </c>
      <c r="G131" s="140">
        <v>1000</v>
      </c>
      <c r="H131" s="99">
        <f t="shared" si="5"/>
        <v>20000</v>
      </c>
      <c r="I131" s="129"/>
    </row>
    <row r="132" spans="2:9">
      <c r="B132" s="87">
        <v>39811300</v>
      </c>
      <c r="C132" s="91" t="s">
        <v>150</v>
      </c>
      <c r="D132" s="89" t="s">
        <v>13</v>
      </c>
      <c r="E132" s="89" t="s">
        <v>46</v>
      </c>
      <c r="F132" s="89">
        <v>20</v>
      </c>
      <c r="G132" s="140">
        <v>370</v>
      </c>
      <c r="H132" s="99">
        <f t="shared" si="5"/>
        <v>7400</v>
      </c>
    </row>
    <row r="133" spans="2:9">
      <c r="B133" s="87">
        <v>18424000</v>
      </c>
      <c r="C133" s="91" t="s">
        <v>151</v>
      </c>
      <c r="D133" s="89" t="s">
        <v>13</v>
      </c>
      <c r="E133" s="89" t="s">
        <v>152</v>
      </c>
      <c r="F133" s="89">
        <v>30</v>
      </c>
      <c r="G133" s="140">
        <v>300</v>
      </c>
      <c r="H133" s="99">
        <f t="shared" si="5"/>
        <v>9000</v>
      </c>
      <c r="I133" s="129"/>
    </row>
    <row r="134" spans="2:9">
      <c r="B134" s="87">
        <v>18141000</v>
      </c>
      <c r="C134" s="91" t="s">
        <v>153</v>
      </c>
      <c r="D134" s="89" t="s">
        <v>13</v>
      </c>
      <c r="E134" s="89" t="s">
        <v>152</v>
      </c>
      <c r="F134" s="89">
        <v>30</v>
      </c>
      <c r="G134" s="140">
        <v>400</v>
      </c>
      <c r="H134" s="99">
        <f t="shared" si="5"/>
        <v>12000</v>
      </c>
      <c r="I134" s="129"/>
    </row>
    <row r="135" spans="2:9">
      <c r="B135" s="87">
        <v>33761000</v>
      </c>
      <c r="C135" s="91" t="s">
        <v>154</v>
      </c>
      <c r="D135" s="89" t="s">
        <v>13</v>
      </c>
      <c r="E135" s="89" t="s">
        <v>46</v>
      </c>
      <c r="F135" s="89">
        <v>20</v>
      </c>
      <c r="G135" s="140">
        <v>600</v>
      </c>
      <c r="H135" s="99">
        <f t="shared" si="5"/>
        <v>12000</v>
      </c>
      <c r="I135" s="129"/>
    </row>
    <row r="136" spans="2:9">
      <c r="B136" s="87">
        <v>39525800</v>
      </c>
      <c r="C136" s="91" t="s">
        <v>155</v>
      </c>
      <c r="D136" s="89" t="s">
        <v>13</v>
      </c>
      <c r="E136" s="89" t="s">
        <v>46</v>
      </c>
      <c r="F136" s="89">
        <v>40</v>
      </c>
      <c r="G136" s="140">
        <v>400</v>
      </c>
      <c r="H136" s="99">
        <f t="shared" si="5"/>
        <v>16000</v>
      </c>
      <c r="I136" s="129"/>
    </row>
    <row r="137" spans="2:9">
      <c r="B137" s="87">
        <v>39525100</v>
      </c>
      <c r="C137" s="91" t="s">
        <v>156</v>
      </c>
      <c r="D137" s="89" t="s">
        <v>13</v>
      </c>
      <c r="E137" s="89" t="s">
        <v>46</v>
      </c>
      <c r="F137" s="89">
        <v>40</v>
      </c>
      <c r="G137" s="140">
        <v>600</v>
      </c>
      <c r="H137" s="99">
        <f t="shared" si="5"/>
        <v>24000</v>
      </c>
      <c r="I137" s="129"/>
    </row>
    <row r="138" spans="2:9" ht="15.6">
      <c r="B138" s="87"/>
      <c r="C138" s="141" t="s">
        <v>157</v>
      </c>
      <c r="D138" s="89"/>
      <c r="E138" s="89"/>
      <c r="F138" s="122"/>
      <c r="G138" s="123"/>
      <c r="H138" s="101">
        <v>950000</v>
      </c>
      <c r="I138" s="129"/>
    </row>
    <row r="139" spans="2:9">
      <c r="B139" s="87">
        <v>44922100</v>
      </c>
      <c r="C139" s="91" t="s">
        <v>158</v>
      </c>
      <c r="D139" s="89" t="s">
        <v>13</v>
      </c>
      <c r="E139" s="91" t="s">
        <v>40</v>
      </c>
      <c r="F139" s="91">
        <v>30</v>
      </c>
      <c r="G139" s="90">
        <v>600</v>
      </c>
      <c r="H139" s="99">
        <f t="shared" ref="H139:H146" si="6">F139*G139</f>
        <v>18000</v>
      </c>
      <c r="I139" s="129"/>
    </row>
    <row r="140" spans="2:9">
      <c r="B140" s="102">
        <v>31441000</v>
      </c>
      <c r="C140" s="142" t="s">
        <v>159</v>
      </c>
      <c r="D140" s="104" t="s">
        <v>13</v>
      </c>
      <c r="E140" s="104" t="s">
        <v>46</v>
      </c>
      <c r="F140" s="89">
        <v>20</v>
      </c>
      <c r="G140" s="112">
        <v>130</v>
      </c>
      <c r="H140" s="99">
        <f t="shared" si="6"/>
        <v>2600</v>
      </c>
      <c r="I140" s="129"/>
    </row>
    <row r="141" spans="2:9">
      <c r="B141" s="102">
        <v>31531210</v>
      </c>
      <c r="C141" s="142" t="s">
        <v>160</v>
      </c>
      <c r="D141" s="104" t="s">
        <v>13</v>
      </c>
      <c r="E141" s="104" t="s">
        <v>46</v>
      </c>
      <c r="F141" s="89">
        <v>48</v>
      </c>
      <c r="G141" s="112">
        <v>100</v>
      </c>
      <c r="H141" s="99">
        <f t="shared" si="6"/>
        <v>4800</v>
      </c>
      <c r="I141" s="129"/>
    </row>
    <row r="142" spans="2:9">
      <c r="B142" s="102">
        <v>31531220</v>
      </c>
      <c r="C142" s="142" t="s">
        <v>161</v>
      </c>
      <c r="D142" s="104" t="s">
        <v>13</v>
      </c>
      <c r="E142" s="104" t="s">
        <v>46</v>
      </c>
      <c r="F142" s="89">
        <v>40</v>
      </c>
      <c r="G142" s="112">
        <v>200</v>
      </c>
      <c r="H142" s="99">
        <f t="shared" si="6"/>
        <v>8000</v>
      </c>
      <c r="I142" s="129"/>
    </row>
    <row r="143" spans="2:9">
      <c r="B143" s="102">
        <v>31531300</v>
      </c>
      <c r="C143" s="142" t="s">
        <v>162</v>
      </c>
      <c r="D143" s="104" t="s">
        <v>13</v>
      </c>
      <c r="E143" s="104" t="s">
        <v>46</v>
      </c>
      <c r="F143" s="89">
        <v>20</v>
      </c>
      <c r="G143" s="112">
        <v>2200</v>
      </c>
      <c r="H143" s="99">
        <f t="shared" si="6"/>
        <v>44000</v>
      </c>
      <c r="I143" s="129"/>
    </row>
    <row r="144" spans="2:9">
      <c r="B144" s="102">
        <v>31531600</v>
      </c>
      <c r="C144" s="142" t="s">
        <v>163</v>
      </c>
      <c r="D144" s="104" t="s">
        <v>13</v>
      </c>
      <c r="E144" s="104" t="s">
        <v>46</v>
      </c>
      <c r="F144" s="89">
        <v>10</v>
      </c>
      <c r="G144" s="112">
        <v>450</v>
      </c>
      <c r="H144" s="99">
        <f t="shared" si="6"/>
        <v>4500</v>
      </c>
      <c r="I144" s="129"/>
    </row>
    <row r="145" spans="2:9">
      <c r="B145" s="102">
        <v>31681650</v>
      </c>
      <c r="C145" s="142" t="s">
        <v>164</v>
      </c>
      <c r="D145" s="104" t="s">
        <v>13</v>
      </c>
      <c r="E145" s="104" t="s">
        <v>46</v>
      </c>
      <c r="F145" s="89">
        <v>10</v>
      </c>
      <c r="G145" s="112">
        <v>1000</v>
      </c>
      <c r="H145" s="99">
        <f t="shared" si="6"/>
        <v>10000</v>
      </c>
      <c r="I145" s="129"/>
    </row>
    <row r="146" spans="2:9">
      <c r="B146" s="136">
        <v>31681660</v>
      </c>
      <c r="C146" s="91" t="s">
        <v>165</v>
      </c>
      <c r="D146" s="104" t="s">
        <v>13</v>
      </c>
      <c r="E146" s="104" t="s">
        <v>46</v>
      </c>
      <c r="F146" s="89">
        <v>10</v>
      </c>
      <c r="G146" s="90">
        <v>3800</v>
      </c>
      <c r="H146" s="89">
        <f t="shared" si="6"/>
        <v>38000</v>
      </c>
      <c r="I146" s="129"/>
    </row>
    <row r="147" spans="2:9">
      <c r="B147" s="143">
        <v>31681610</v>
      </c>
      <c r="C147" s="144" t="s">
        <v>166</v>
      </c>
      <c r="D147" s="145" t="s">
        <v>13</v>
      </c>
      <c r="E147" s="145" t="s">
        <v>46</v>
      </c>
      <c r="F147" s="122">
        <v>10</v>
      </c>
      <c r="G147" s="146">
        <v>1000</v>
      </c>
      <c r="H147" s="99">
        <f t="shared" ref="H147:H153" si="7">F147*G147</f>
        <v>10000</v>
      </c>
      <c r="I147" s="129"/>
    </row>
    <row r="148" spans="2:9">
      <c r="B148" s="102">
        <v>31681620</v>
      </c>
      <c r="C148" s="142" t="s">
        <v>167</v>
      </c>
      <c r="D148" s="104" t="s">
        <v>13</v>
      </c>
      <c r="E148" s="104" t="s">
        <v>46</v>
      </c>
      <c r="F148" s="89">
        <v>10</v>
      </c>
      <c r="G148" s="112">
        <v>1200</v>
      </c>
      <c r="H148" s="99">
        <f t="shared" si="7"/>
        <v>12000</v>
      </c>
      <c r="I148" s="129"/>
    </row>
    <row r="149" spans="2:9">
      <c r="B149" s="102">
        <v>31681720</v>
      </c>
      <c r="C149" s="142" t="s">
        <v>168</v>
      </c>
      <c r="D149" s="104" t="s">
        <v>13</v>
      </c>
      <c r="E149" s="104" t="s">
        <v>169</v>
      </c>
      <c r="F149" s="89">
        <v>8</v>
      </c>
      <c r="G149" s="112">
        <v>3900</v>
      </c>
      <c r="H149" s="99">
        <f t="shared" si="7"/>
        <v>31200</v>
      </c>
      <c r="I149" s="129"/>
    </row>
    <row r="150" spans="2:9">
      <c r="B150" s="102">
        <v>31681730</v>
      </c>
      <c r="C150" s="142" t="s">
        <v>170</v>
      </c>
      <c r="D150" s="104" t="s">
        <v>13</v>
      </c>
      <c r="E150" s="104" t="s">
        <v>171</v>
      </c>
      <c r="F150" s="89">
        <v>8</v>
      </c>
      <c r="G150" s="112">
        <v>6800</v>
      </c>
      <c r="H150" s="99">
        <f t="shared" si="7"/>
        <v>54400</v>
      </c>
      <c r="I150" s="129"/>
    </row>
    <row r="151" spans="2:9">
      <c r="B151" s="102">
        <v>31683200</v>
      </c>
      <c r="C151" s="142" t="s">
        <v>172</v>
      </c>
      <c r="D151" s="104" t="s">
        <v>13</v>
      </c>
      <c r="E151" s="104" t="s">
        <v>46</v>
      </c>
      <c r="F151" s="89">
        <v>10</v>
      </c>
      <c r="G151" s="112">
        <v>1700</v>
      </c>
      <c r="H151" s="99">
        <f t="shared" si="7"/>
        <v>17000</v>
      </c>
      <c r="I151" s="129"/>
    </row>
    <row r="152" spans="2:9">
      <c r="B152" s="102">
        <v>31684100</v>
      </c>
      <c r="C152" s="142" t="s">
        <v>173</v>
      </c>
      <c r="D152" s="104" t="s">
        <v>13</v>
      </c>
      <c r="E152" s="104" t="s">
        <v>46</v>
      </c>
      <c r="F152" s="89">
        <v>10</v>
      </c>
      <c r="G152" s="112">
        <v>500</v>
      </c>
      <c r="H152" s="99">
        <f t="shared" si="7"/>
        <v>5000</v>
      </c>
      <c r="I152" s="129"/>
    </row>
    <row r="153" spans="2:9">
      <c r="B153" s="102">
        <v>31684200</v>
      </c>
      <c r="C153" s="142" t="s">
        <v>174</v>
      </c>
      <c r="D153" s="104" t="s">
        <v>13</v>
      </c>
      <c r="E153" s="104" t="s">
        <v>46</v>
      </c>
      <c r="F153" s="89">
        <v>10</v>
      </c>
      <c r="G153" s="147">
        <v>450</v>
      </c>
      <c r="H153" s="99">
        <f t="shared" si="7"/>
        <v>4500</v>
      </c>
      <c r="I153" s="129"/>
    </row>
    <row r="154" spans="2:9">
      <c r="B154" s="148">
        <v>37452200</v>
      </c>
      <c r="C154" s="149" t="s">
        <v>175</v>
      </c>
      <c r="D154" s="150" t="s">
        <v>13</v>
      </c>
      <c r="E154" s="150" t="s">
        <v>46</v>
      </c>
      <c r="F154" s="151">
        <v>5</v>
      </c>
      <c r="G154" s="152">
        <v>10000</v>
      </c>
      <c r="H154" s="99">
        <f t="shared" ref="H154:H179" si="8">F154*G154</f>
        <v>50000</v>
      </c>
      <c r="I154" s="129"/>
    </row>
    <row r="155" spans="2:9">
      <c r="B155" s="148">
        <v>37452900</v>
      </c>
      <c r="C155" s="149" t="s">
        <v>176</v>
      </c>
      <c r="D155" s="150" t="s">
        <v>13</v>
      </c>
      <c r="E155" s="150" t="s">
        <v>46</v>
      </c>
      <c r="F155" s="151">
        <v>5</v>
      </c>
      <c r="G155" s="152">
        <v>10000</v>
      </c>
      <c r="H155" s="99">
        <f t="shared" si="8"/>
        <v>50000</v>
      </c>
      <c r="I155" s="129"/>
    </row>
    <row r="156" spans="2:9">
      <c r="B156" s="148">
        <v>39836000</v>
      </c>
      <c r="C156" s="149" t="s">
        <v>177</v>
      </c>
      <c r="D156" s="150" t="s">
        <v>13</v>
      </c>
      <c r="E156" s="150" t="s">
        <v>46</v>
      </c>
      <c r="F156" s="151">
        <v>20</v>
      </c>
      <c r="G156" s="152">
        <v>900</v>
      </c>
      <c r="H156" s="99">
        <f t="shared" si="8"/>
        <v>18000</v>
      </c>
      <c r="I156" s="129"/>
    </row>
    <row r="157" spans="2:9">
      <c r="B157" s="148">
        <v>39224331</v>
      </c>
      <c r="C157" s="149" t="s">
        <v>178</v>
      </c>
      <c r="D157" s="150" t="s">
        <v>13</v>
      </c>
      <c r="E157" s="150" t="s">
        <v>46</v>
      </c>
      <c r="F157" s="151">
        <v>10</v>
      </c>
      <c r="G157" s="152">
        <v>600</v>
      </c>
      <c r="H157" s="99">
        <f t="shared" si="8"/>
        <v>6000</v>
      </c>
      <c r="I157" s="129"/>
    </row>
    <row r="158" spans="2:9" ht="15.6">
      <c r="B158" s="135">
        <v>39224332</v>
      </c>
      <c r="C158" s="91" t="s">
        <v>179</v>
      </c>
      <c r="D158" s="150" t="s">
        <v>13</v>
      </c>
      <c r="E158" s="150" t="s">
        <v>46</v>
      </c>
      <c r="F158" s="89">
        <v>10</v>
      </c>
      <c r="G158" s="152">
        <v>1100</v>
      </c>
      <c r="H158" s="89">
        <f t="shared" si="8"/>
        <v>11000</v>
      </c>
      <c r="I158" s="129"/>
    </row>
    <row r="159" spans="2:9">
      <c r="B159" s="153" t="s">
        <v>180</v>
      </c>
      <c r="C159" s="132" t="s">
        <v>181</v>
      </c>
      <c r="D159" s="150" t="s">
        <v>13</v>
      </c>
      <c r="E159" s="150" t="s">
        <v>46</v>
      </c>
      <c r="F159" s="89">
        <v>10</v>
      </c>
      <c r="G159" s="90">
        <v>1000</v>
      </c>
      <c r="H159" s="89">
        <f t="shared" si="8"/>
        <v>10000</v>
      </c>
      <c r="I159" s="129"/>
    </row>
    <row r="160" spans="2:9">
      <c r="B160" s="153" t="s">
        <v>182</v>
      </c>
      <c r="C160" s="132" t="s">
        <v>183</v>
      </c>
      <c r="D160" s="150" t="s">
        <v>13</v>
      </c>
      <c r="E160" s="150" t="s">
        <v>46</v>
      </c>
      <c r="F160" s="89">
        <v>10</v>
      </c>
      <c r="G160" s="90">
        <v>1500</v>
      </c>
      <c r="H160" s="89">
        <f t="shared" si="8"/>
        <v>15000</v>
      </c>
      <c r="I160" s="129"/>
    </row>
    <row r="161" spans="2:9">
      <c r="B161" s="153">
        <v>44322100</v>
      </c>
      <c r="C161" s="132" t="s">
        <v>184</v>
      </c>
      <c r="D161" s="150" t="s">
        <v>13</v>
      </c>
      <c r="E161" s="150" t="s">
        <v>185</v>
      </c>
      <c r="F161" s="89">
        <v>100</v>
      </c>
      <c r="G161" s="90">
        <v>50</v>
      </c>
      <c r="H161" s="89">
        <f t="shared" si="8"/>
        <v>5000</v>
      </c>
      <c r="I161" s="129"/>
    </row>
    <row r="162" spans="2:9">
      <c r="B162" s="153">
        <v>31441000</v>
      </c>
      <c r="C162" s="133" t="s">
        <v>186</v>
      </c>
      <c r="D162" s="150" t="s">
        <v>13</v>
      </c>
      <c r="E162" s="150" t="s">
        <v>46</v>
      </c>
      <c r="F162" s="89">
        <v>20</v>
      </c>
      <c r="G162" s="90">
        <v>100</v>
      </c>
      <c r="H162" s="89">
        <f t="shared" si="8"/>
        <v>2000</v>
      </c>
      <c r="I162" s="129"/>
    </row>
    <row r="163" spans="2:9">
      <c r="B163" s="153">
        <v>31442000</v>
      </c>
      <c r="C163" s="133" t="s">
        <v>187</v>
      </c>
      <c r="D163" s="150" t="s">
        <v>13</v>
      </c>
      <c r="E163" s="150" t="s">
        <v>46</v>
      </c>
      <c r="F163" s="89">
        <v>20</v>
      </c>
      <c r="G163" s="90">
        <v>100</v>
      </c>
      <c r="H163" s="89">
        <f t="shared" si="8"/>
        <v>2000</v>
      </c>
      <c r="I163" s="129"/>
    </row>
    <row r="164" spans="2:9" ht="15.6">
      <c r="B164" s="135">
        <v>39224310</v>
      </c>
      <c r="C164" s="154" t="s">
        <v>188</v>
      </c>
      <c r="D164" s="89" t="s">
        <v>13</v>
      </c>
      <c r="E164" s="89" t="s">
        <v>46</v>
      </c>
      <c r="F164" s="89">
        <v>10</v>
      </c>
      <c r="G164" s="90">
        <v>350</v>
      </c>
      <c r="H164" s="89">
        <f t="shared" si="8"/>
        <v>3500</v>
      </c>
      <c r="I164" s="129"/>
    </row>
    <row r="165" spans="2:9" ht="15.6">
      <c r="B165" s="135">
        <v>24455200</v>
      </c>
      <c r="C165" s="91" t="s">
        <v>189</v>
      </c>
      <c r="D165" s="89" t="s">
        <v>13</v>
      </c>
      <c r="E165" s="89" t="s">
        <v>40</v>
      </c>
      <c r="F165" s="89">
        <v>30</v>
      </c>
      <c r="G165" s="90">
        <v>1200</v>
      </c>
      <c r="H165" s="89">
        <f t="shared" si="8"/>
        <v>36000</v>
      </c>
      <c r="I165" s="129"/>
    </row>
    <row r="166" spans="2:9" ht="15.6">
      <c r="B166" s="135">
        <v>31686000</v>
      </c>
      <c r="C166" s="91" t="s">
        <v>190</v>
      </c>
      <c r="D166" s="89" t="s">
        <v>13</v>
      </c>
      <c r="E166" s="89" t="s">
        <v>46</v>
      </c>
      <c r="F166" s="89">
        <v>30</v>
      </c>
      <c r="G166" s="90">
        <v>150</v>
      </c>
      <c r="H166" s="89">
        <f t="shared" si="8"/>
        <v>4500</v>
      </c>
      <c r="I166" s="129"/>
    </row>
    <row r="167" spans="2:9" ht="15.6">
      <c r="B167" s="135">
        <v>31212000</v>
      </c>
      <c r="C167" s="91" t="s">
        <v>191</v>
      </c>
      <c r="D167" s="89" t="s">
        <v>13</v>
      </c>
      <c r="E167" s="89" t="s">
        <v>46</v>
      </c>
      <c r="F167" s="89">
        <v>30</v>
      </c>
      <c r="G167" s="90">
        <v>500</v>
      </c>
      <c r="H167" s="89">
        <f t="shared" si="8"/>
        <v>15000</v>
      </c>
      <c r="I167" s="129"/>
    </row>
    <row r="168" spans="2:9" ht="15.6">
      <c r="B168" s="135">
        <v>31321000</v>
      </c>
      <c r="C168" s="91" t="s">
        <v>192</v>
      </c>
      <c r="D168" s="89" t="s">
        <v>13</v>
      </c>
      <c r="E168" s="89" t="s">
        <v>185</v>
      </c>
      <c r="F168" s="89">
        <v>100</v>
      </c>
      <c r="G168" s="90">
        <v>300</v>
      </c>
      <c r="H168" s="89">
        <f t="shared" si="8"/>
        <v>30000</v>
      </c>
      <c r="I168" s="129"/>
    </row>
    <row r="169" spans="2:9" ht="15.6">
      <c r="B169" s="135">
        <v>44521110</v>
      </c>
      <c r="C169" s="91" t="s">
        <v>193</v>
      </c>
      <c r="D169" s="89" t="s">
        <v>13</v>
      </c>
      <c r="E169" s="89" t="s">
        <v>46</v>
      </c>
      <c r="F169" s="89">
        <v>30</v>
      </c>
      <c r="G169" s="90">
        <v>2500</v>
      </c>
      <c r="H169" s="89">
        <f t="shared" si="8"/>
        <v>75000</v>
      </c>
      <c r="I169" s="129"/>
    </row>
    <row r="170" spans="2:9" ht="15.6">
      <c r="B170" s="135">
        <v>44521210</v>
      </c>
      <c r="C170" s="91" t="s">
        <v>194</v>
      </c>
      <c r="D170" s="89" t="s">
        <v>13</v>
      </c>
      <c r="E170" s="89" t="s">
        <v>46</v>
      </c>
      <c r="F170" s="89">
        <v>20</v>
      </c>
      <c r="G170" s="90">
        <v>700</v>
      </c>
      <c r="H170" s="89">
        <f t="shared" si="8"/>
        <v>14000</v>
      </c>
      <c r="I170" s="129"/>
    </row>
    <row r="171" spans="2:9" ht="15.6">
      <c r="B171" s="135">
        <v>31531210</v>
      </c>
      <c r="C171" s="91" t="s">
        <v>195</v>
      </c>
      <c r="D171" s="89" t="s">
        <v>13</v>
      </c>
      <c r="E171" s="89" t="s">
        <v>46</v>
      </c>
      <c r="F171" s="89">
        <v>20</v>
      </c>
      <c r="G171" s="90">
        <v>1000</v>
      </c>
      <c r="H171" s="89">
        <f t="shared" si="8"/>
        <v>20000</v>
      </c>
      <c r="I171" s="129"/>
    </row>
    <row r="172" spans="2:9" ht="15.6">
      <c r="B172" s="135">
        <v>31685000</v>
      </c>
      <c r="C172" s="91" t="s">
        <v>196</v>
      </c>
      <c r="D172" s="89" t="s">
        <v>13</v>
      </c>
      <c r="E172" s="89" t="s">
        <v>46</v>
      </c>
      <c r="F172" s="89">
        <v>20</v>
      </c>
      <c r="G172" s="90">
        <v>1700</v>
      </c>
      <c r="H172" s="89">
        <f t="shared" si="8"/>
        <v>34000</v>
      </c>
      <c r="I172" s="129"/>
    </row>
    <row r="173" spans="2:9" ht="15.6">
      <c r="B173" s="135">
        <v>30237111</v>
      </c>
      <c r="C173" s="91" t="s">
        <v>197</v>
      </c>
      <c r="D173" s="89" t="s">
        <v>13</v>
      </c>
      <c r="E173" s="89" t="s">
        <v>46</v>
      </c>
      <c r="F173" s="89">
        <v>2</v>
      </c>
      <c r="G173" s="90">
        <v>10000</v>
      </c>
      <c r="H173" s="89">
        <f t="shared" si="8"/>
        <v>20000</v>
      </c>
      <c r="I173" s="129"/>
    </row>
    <row r="174" spans="2:9" ht="15.6">
      <c r="B174" s="135">
        <v>39298300</v>
      </c>
      <c r="C174" s="91" t="s">
        <v>198</v>
      </c>
      <c r="D174" s="89" t="s">
        <v>13</v>
      </c>
      <c r="E174" s="89" t="s">
        <v>46</v>
      </c>
      <c r="F174" s="89">
        <v>10</v>
      </c>
      <c r="G174" s="90">
        <v>2000</v>
      </c>
      <c r="H174" s="89">
        <f t="shared" si="8"/>
        <v>20000</v>
      </c>
      <c r="I174" s="129"/>
    </row>
    <row r="175" spans="2:9" ht="15.6">
      <c r="B175" s="135">
        <v>39298301</v>
      </c>
      <c r="C175" s="91" t="s">
        <v>198</v>
      </c>
      <c r="D175" s="89" t="s">
        <v>13</v>
      </c>
      <c r="E175" s="89" t="s">
        <v>46</v>
      </c>
      <c r="F175" s="89">
        <v>10</v>
      </c>
      <c r="G175" s="90">
        <v>1500</v>
      </c>
      <c r="H175" s="89">
        <f t="shared" si="8"/>
        <v>15000</v>
      </c>
      <c r="I175" s="129"/>
    </row>
    <row r="176" spans="2:9" ht="15.6">
      <c r="B176" s="135">
        <v>39831400</v>
      </c>
      <c r="C176" s="91" t="s">
        <v>199</v>
      </c>
      <c r="D176" s="89" t="s">
        <v>13</v>
      </c>
      <c r="E176" s="89" t="s">
        <v>46</v>
      </c>
      <c r="F176" s="89">
        <v>10</v>
      </c>
      <c r="G176" s="90">
        <v>2000</v>
      </c>
      <c r="H176" s="89">
        <f t="shared" si="8"/>
        <v>20000</v>
      </c>
      <c r="I176" s="129"/>
    </row>
    <row r="177" spans="2:9" ht="15.6">
      <c r="B177" s="135">
        <v>72590000</v>
      </c>
      <c r="C177" s="91" t="s">
        <v>200</v>
      </c>
      <c r="D177" s="89" t="s">
        <v>13</v>
      </c>
      <c r="E177" s="89" t="s">
        <v>46</v>
      </c>
      <c r="F177" s="89">
        <v>15</v>
      </c>
      <c r="G177" s="90">
        <v>4000</v>
      </c>
      <c r="H177" s="89">
        <f t="shared" si="8"/>
        <v>60000</v>
      </c>
      <c r="I177" s="129"/>
    </row>
    <row r="178" spans="2:9" ht="15.6">
      <c r="B178" s="135">
        <v>39835000</v>
      </c>
      <c r="C178" s="91" t="s">
        <v>201</v>
      </c>
      <c r="D178" s="89" t="s">
        <v>13</v>
      </c>
      <c r="E178" s="89" t="s">
        <v>46</v>
      </c>
      <c r="F178" s="89">
        <v>10</v>
      </c>
      <c r="G178" s="90">
        <v>1000</v>
      </c>
      <c r="H178" s="89">
        <f t="shared" si="8"/>
        <v>10000</v>
      </c>
      <c r="I178" s="129"/>
    </row>
    <row r="179" spans="2:9" ht="15.6">
      <c r="B179" s="135">
        <v>39831261</v>
      </c>
      <c r="C179" s="91" t="s">
        <v>202</v>
      </c>
      <c r="D179" s="89" t="s">
        <v>13</v>
      </c>
      <c r="E179" s="89" t="s">
        <v>46</v>
      </c>
      <c r="F179" s="89">
        <v>20</v>
      </c>
      <c r="G179" s="90">
        <v>250</v>
      </c>
      <c r="H179" s="89">
        <f t="shared" si="8"/>
        <v>5000</v>
      </c>
      <c r="I179" s="129"/>
    </row>
    <row r="180" spans="2:9" ht="15.6">
      <c r="B180" s="135">
        <v>39515400</v>
      </c>
      <c r="C180" s="91" t="s">
        <v>203</v>
      </c>
      <c r="D180" s="89" t="s">
        <v>13</v>
      </c>
      <c r="E180" s="89" t="s">
        <v>185</v>
      </c>
      <c r="F180" s="89">
        <v>30</v>
      </c>
      <c r="G180" s="90">
        <v>4500</v>
      </c>
      <c r="H180" s="89">
        <v>135000</v>
      </c>
      <c r="I180" s="129"/>
    </row>
    <row r="181" spans="2:9" ht="15.6">
      <c r="B181" s="135"/>
      <c r="C181" s="91"/>
      <c r="D181" s="89"/>
      <c r="E181" s="89"/>
      <c r="F181" s="89"/>
      <c r="G181" s="89"/>
      <c r="H181" s="89"/>
      <c r="I181" s="129"/>
    </row>
    <row r="182" spans="2:9" ht="0.75" customHeight="1">
      <c r="B182" s="136"/>
      <c r="C182" s="91"/>
      <c r="D182" s="89"/>
      <c r="E182" s="89"/>
      <c r="F182" s="89"/>
      <c r="G182" s="89"/>
      <c r="H182" s="89"/>
      <c r="I182" s="129"/>
    </row>
    <row r="183" spans="2:9" hidden="1">
      <c r="B183" s="136"/>
      <c r="C183" s="91"/>
      <c r="D183" s="89"/>
      <c r="E183" s="89"/>
      <c r="F183" s="89"/>
      <c r="G183" s="89"/>
      <c r="H183" s="89"/>
      <c r="I183" s="129"/>
    </row>
    <row r="184" spans="2:9" ht="15.6" hidden="1">
      <c r="B184" s="135"/>
      <c r="C184" s="91"/>
      <c r="D184" s="89"/>
      <c r="E184" s="89"/>
      <c r="F184" s="89"/>
      <c r="G184" s="89"/>
      <c r="H184" s="89"/>
      <c r="I184" s="129"/>
    </row>
    <row r="185" spans="2:9" ht="15.6" hidden="1">
      <c r="B185" s="135"/>
      <c r="C185" s="91"/>
      <c r="D185" s="89"/>
      <c r="E185" s="89"/>
      <c r="F185" s="89"/>
      <c r="G185" s="89"/>
      <c r="H185" s="89"/>
      <c r="I185" s="129"/>
    </row>
    <row r="186" spans="2:9" ht="15.6" hidden="1">
      <c r="B186" s="135"/>
      <c r="C186" s="91"/>
      <c r="D186" s="89"/>
      <c r="E186" s="89"/>
      <c r="F186" s="89"/>
      <c r="G186" s="90"/>
      <c r="H186" s="89"/>
      <c r="I186" s="129"/>
    </row>
    <row r="187" spans="2:9" ht="19.5" customHeight="1">
      <c r="B187" s="136"/>
      <c r="C187" s="92" t="s">
        <v>204</v>
      </c>
      <c r="D187" s="89"/>
      <c r="E187" s="89"/>
      <c r="F187" s="89"/>
      <c r="G187" s="89"/>
      <c r="H187" s="92">
        <v>1710000</v>
      </c>
      <c r="I187" s="129"/>
    </row>
    <row r="188" spans="2:9">
      <c r="B188" s="136"/>
      <c r="C188" s="91" t="s">
        <v>205</v>
      </c>
      <c r="D188" s="89"/>
      <c r="E188" s="89"/>
      <c r="F188" s="89"/>
      <c r="G188" s="89">
        <v>960000</v>
      </c>
      <c r="H188" s="155">
        <v>960000</v>
      </c>
      <c r="I188" s="129"/>
    </row>
    <row r="189" spans="2:9" ht="15.6">
      <c r="B189" s="135">
        <v>39121300</v>
      </c>
      <c r="C189" s="91" t="s">
        <v>206</v>
      </c>
      <c r="D189" s="79" t="s">
        <v>13</v>
      </c>
      <c r="E189" s="89" t="s">
        <v>46</v>
      </c>
      <c r="F189" s="89">
        <v>3</v>
      </c>
      <c r="G189" s="89">
        <v>60000</v>
      </c>
      <c r="H189" s="89">
        <f>F189*G189</f>
        <v>180000</v>
      </c>
      <c r="I189" s="129"/>
    </row>
    <row r="190" spans="2:9" ht="15.6">
      <c r="B190" s="135">
        <v>39134100</v>
      </c>
      <c r="C190" s="91" t="s">
        <v>207</v>
      </c>
      <c r="D190" s="79" t="s">
        <v>13</v>
      </c>
      <c r="E190" s="89" t="s">
        <v>46</v>
      </c>
      <c r="F190" s="89">
        <v>24</v>
      </c>
      <c r="G190" s="89">
        <v>20000</v>
      </c>
      <c r="H190" s="89">
        <f>F190*G190</f>
        <v>480000</v>
      </c>
      <c r="I190" s="129"/>
    </row>
    <row r="191" spans="2:9" ht="18" customHeight="1">
      <c r="B191" s="135">
        <v>39141000</v>
      </c>
      <c r="C191" s="91" t="s">
        <v>208</v>
      </c>
      <c r="D191" s="79" t="s">
        <v>13</v>
      </c>
      <c r="E191" s="89" t="s">
        <v>209</v>
      </c>
      <c r="F191" s="89">
        <v>1</v>
      </c>
      <c r="G191" s="89">
        <v>300000</v>
      </c>
      <c r="H191" s="89">
        <v>300000</v>
      </c>
      <c r="I191" s="129"/>
    </row>
    <row r="192" spans="2:9" hidden="1">
      <c r="B192" s="156"/>
      <c r="C192" s="91"/>
      <c r="D192" s="89"/>
      <c r="E192" s="89"/>
      <c r="F192" s="89"/>
      <c r="G192" s="89"/>
      <c r="H192" s="89"/>
      <c r="I192" s="129"/>
    </row>
    <row r="193" spans="2:9" hidden="1">
      <c r="B193" s="136"/>
      <c r="C193" s="91"/>
      <c r="D193" s="89"/>
      <c r="E193" s="89"/>
      <c r="F193" s="89"/>
      <c r="G193" s="89"/>
      <c r="H193" s="89">
        <f>SUM(H189:H192)</f>
        <v>960000</v>
      </c>
      <c r="I193" s="129"/>
    </row>
    <row r="194" spans="2:9">
      <c r="B194" s="136"/>
      <c r="C194" s="91" t="s">
        <v>210</v>
      </c>
      <c r="D194" s="89"/>
      <c r="E194" s="89"/>
      <c r="F194" s="89"/>
      <c r="G194" s="89">
        <v>100000</v>
      </c>
      <c r="H194" s="157">
        <v>100000</v>
      </c>
    </row>
    <row r="195" spans="2:9">
      <c r="B195" s="136">
        <v>30211400</v>
      </c>
      <c r="C195" s="91" t="s">
        <v>211</v>
      </c>
      <c r="D195" s="89" t="s">
        <v>13</v>
      </c>
      <c r="E195" s="89" t="s">
        <v>46</v>
      </c>
      <c r="F195" s="89">
        <v>1</v>
      </c>
      <c r="G195" s="89">
        <v>100000</v>
      </c>
      <c r="H195" s="89">
        <v>100000</v>
      </c>
    </row>
    <row r="196" spans="2:9">
      <c r="B196" s="136"/>
      <c r="C196" s="91"/>
      <c r="D196" s="89"/>
      <c r="E196" s="89"/>
      <c r="F196" s="89"/>
      <c r="G196" s="89"/>
      <c r="H196" s="89"/>
    </row>
    <row r="197" spans="2:9">
      <c r="B197" s="136"/>
      <c r="C197" s="91" t="s">
        <v>212</v>
      </c>
      <c r="D197" s="89" t="s">
        <v>13</v>
      </c>
      <c r="E197" s="89" t="s">
        <v>46</v>
      </c>
      <c r="F197" s="89">
        <v>1</v>
      </c>
      <c r="G197" s="89">
        <v>650000</v>
      </c>
      <c r="H197" s="155">
        <v>650000</v>
      </c>
    </row>
    <row r="198" spans="2:9">
      <c r="B198" s="136"/>
      <c r="C198" s="91"/>
      <c r="D198" s="89"/>
      <c r="E198" s="89"/>
      <c r="F198" s="89"/>
      <c r="G198" s="89"/>
      <c r="H198" s="89"/>
    </row>
    <row r="199" spans="2:9" ht="0.75" customHeight="1">
      <c r="B199" s="136"/>
      <c r="C199" s="91"/>
      <c r="D199" s="89"/>
      <c r="E199" s="89"/>
      <c r="F199" s="89"/>
      <c r="G199" s="89"/>
      <c r="H199" s="89"/>
    </row>
    <row r="200" spans="2:9" hidden="1">
      <c r="B200" s="136"/>
      <c r="C200" s="91"/>
      <c r="D200" s="89"/>
      <c r="E200" s="89"/>
      <c r="F200" s="89"/>
      <c r="G200" s="89"/>
      <c r="H200" s="89"/>
    </row>
    <row r="201" spans="2:9" hidden="1">
      <c r="B201" s="136"/>
      <c r="C201" s="91"/>
      <c r="D201" s="89"/>
      <c r="E201" s="89"/>
      <c r="F201" s="89"/>
      <c r="G201" s="89"/>
      <c r="H201" s="89">
        <f>F201*G201</f>
        <v>0</v>
      </c>
    </row>
    <row r="202" spans="2:9" hidden="1">
      <c r="B202" s="136"/>
      <c r="C202" s="91"/>
      <c r="D202" s="89"/>
      <c r="E202" s="89"/>
      <c r="F202" s="89"/>
      <c r="G202" s="89"/>
      <c r="H202" s="89">
        <f>F202*G202</f>
        <v>0</v>
      </c>
    </row>
    <row r="203" spans="2:9">
      <c r="B203" s="136"/>
      <c r="C203" s="139" t="s">
        <v>213</v>
      </c>
      <c r="D203" s="89"/>
      <c r="E203" s="89"/>
      <c r="F203" s="89"/>
      <c r="G203" s="90">
        <v>100000</v>
      </c>
      <c r="H203" s="155">
        <v>100000</v>
      </c>
    </row>
    <row r="204" spans="2:9" ht="15.6">
      <c r="B204" s="158" t="s">
        <v>214</v>
      </c>
      <c r="C204" s="91" t="s">
        <v>215</v>
      </c>
      <c r="D204" s="89" t="s">
        <v>13</v>
      </c>
      <c r="E204" s="89"/>
      <c r="F204" s="89">
        <v>1</v>
      </c>
      <c r="G204" s="90">
        <v>25000</v>
      </c>
      <c r="H204" s="89">
        <v>25000</v>
      </c>
    </row>
    <row r="205" spans="2:9" ht="15.6">
      <c r="B205" s="159" t="s">
        <v>216</v>
      </c>
      <c r="C205" s="160" t="s">
        <v>217</v>
      </c>
      <c r="D205" s="89" t="s">
        <v>13</v>
      </c>
      <c r="E205" s="89"/>
      <c r="F205" s="89">
        <v>1</v>
      </c>
      <c r="G205" s="90">
        <v>25000</v>
      </c>
      <c r="H205" s="89">
        <v>25000</v>
      </c>
    </row>
    <row r="206" spans="2:9" ht="15.6">
      <c r="B206" s="159" t="s">
        <v>218</v>
      </c>
      <c r="C206" s="160" t="s">
        <v>219</v>
      </c>
      <c r="D206" s="89" t="s">
        <v>13</v>
      </c>
      <c r="E206" s="89"/>
      <c r="F206" s="89">
        <v>1</v>
      </c>
      <c r="G206" s="90">
        <v>20000</v>
      </c>
      <c r="H206" s="89">
        <v>20000</v>
      </c>
    </row>
    <row r="207" spans="2:9" ht="15.6">
      <c r="B207" s="159" t="s">
        <v>220</v>
      </c>
      <c r="C207" s="160" t="s">
        <v>221</v>
      </c>
      <c r="D207" s="89" t="s">
        <v>13</v>
      </c>
      <c r="E207" s="89"/>
      <c r="F207" s="89">
        <v>1</v>
      </c>
      <c r="G207" s="90">
        <v>30000</v>
      </c>
      <c r="H207" s="89">
        <v>30000</v>
      </c>
    </row>
    <row r="208" spans="2:9" ht="15.6">
      <c r="B208" s="135">
        <v>22113000</v>
      </c>
      <c r="C208" s="139" t="s">
        <v>222</v>
      </c>
      <c r="D208" s="89" t="s">
        <v>13</v>
      </c>
      <c r="E208" s="89"/>
      <c r="F208" s="89"/>
      <c r="G208" s="90">
        <v>100000</v>
      </c>
      <c r="H208" s="155">
        <v>100000</v>
      </c>
    </row>
    <row r="209" spans="2:8" ht="21.75" customHeight="1">
      <c r="B209" s="136"/>
      <c r="C209" s="91"/>
      <c r="D209" s="89"/>
      <c r="E209" s="89"/>
      <c r="F209" s="89"/>
      <c r="G209" s="90"/>
      <c r="H209" s="161">
        <f>H9+H10+H11+H12+H13+H15+H17+H18+H19+H21+H22+H24+H44+H46+H116+H118+H138+H188+H194+H197+H203+H208</f>
        <v>11441217.25</v>
      </c>
    </row>
    <row r="212" spans="2:8" ht="1.5" customHeight="1"/>
    <row r="213" spans="2:8" ht="21" hidden="1" customHeight="1">
      <c r="C213" s="162"/>
      <c r="D213" s="292"/>
      <c r="E213" s="292"/>
      <c r="F213" s="292"/>
      <c r="G213" s="292"/>
      <c r="H213" s="292"/>
    </row>
    <row r="214" spans="2:8" ht="21" hidden="1" customHeight="1">
      <c r="C214" s="163"/>
      <c r="D214" s="162"/>
      <c r="E214" s="162"/>
      <c r="F214" s="162"/>
      <c r="G214" s="162"/>
      <c r="H214" s="162"/>
    </row>
    <row r="215" spans="2:8" ht="21">
      <c r="C215" s="162" t="s">
        <v>223</v>
      </c>
      <c r="D215" s="293" t="s">
        <v>224</v>
      </c>
      <c r="E215" s="293"/>
      <c r="F215" s="293"/>
      <c r="G215" s="293"/>
      <c r="H215" s="293"/>
    </row>
    <row r="216" spans="2:8" ht="21">
      <c r="C216" s="163"/>
      <c r="D216" s="162"/>
      <c r="E216" s="162"/>
      <c r="F216" s="162"/>
      <c r="G216" s="162"/>
      <c r="H216" s="162"/>
    </row>
    <row r="673" spans="2:9">
      <c r="B673" s="164"/>
      <c r="C673" s="165"/>
      <c r="D673" s="122"/>
      <c r="E673" s="122"/>
      <c r="F673" s="122"/>
      <c r="G673" s="122"/>
      <c r="H673" s="123">
        <f>F673*G673</f>
        <v>0</v>
      </c>
      <c r="I673" s="129"/>
    </row>
    <row r="674" spans="2:9">
      <c r="B674" s="136"/>
      <c r="C674" s="91"/>
      <c r="D674" s="89"/>
      <c r="E674" s="89"/>
      <c r="F674" s="89"/>
      <c r="G674" s="89"/>
      <c r="H674" s="90">
        <f>F674*G674</f>
        <v>0</v>
      </c>
      <c r="I674" s="129"/>
    </row>
    <row r="675" spans="2:9">
      <c r="B675" s="136"/>
      <c r="C675" s="91"/>
      <c r="D675" s="89"/>
      <c r="E675" s="89"/>
      <c r="F675" s="89"/>
      <c r="G675" s="89"/>
      <c r="H675" s="90">
        <f>F675*G675</f>
        <v>0</v>
      </c>
      <c r="I675" s="129"/>
    </row>
    <row r="676" spans="2:9">
      <c r="B676" s="136"/>
      <c r="C676" s="91"/>
      <c r="D676" s="89"/>
      <c r="E676" s="89"/>
      <c r="F676" s="89"/>
      <c r="G676" s="89"/>
      <c r="H676" s="90">
        <f>F676*G676</f>
        <v>0</v>
      </c>
      <c r="I676" s="129"/>
    </row>
  </sheetData>
  <mergeCells count="11">
    <mergeCell ref="C2:I2"/>
    <mergeCell ref="B5:H5"/>
    <mergeCell ref="D213:H213"/>
    <mergeCell ref="D215:H215"/>
    <mergeCell ref="B46:B47"/>
    <mergeCell ref="C46:C47"/>
    <mergeCell ref="D46:D47"/>
    <mergeCell ref="E46:E47"/>
    <mergeCell ref="F46:F47"/>
    <mergeCell ref="G46:G47"/>
    <mergeCell ref="H46:H47"/>
  </mergeCells>
  <pageMargins left="0" right="0" top="0" bottom="0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36"/>
  <sheetViews>
    <sheetView tabSelected="1" topLeftCell="B83" zoomScale="80" zoomScaleNormal="80" workbookViewId="0">
      <selection activeCell="D108" sqref="D108"/>
    </sheetView>
  </sheetViews>
  <sheetFormatPr defaultColWidth="9.109375" defaultRowHeight="15.6"/>
  <cols>
    <col min="1" max="1" width="4.5546875" style="2" hidden="1" customWidth="1"/>
    <col min="2" max="2" width="17.6640625" style="3" customWidth="1"/>
    <col min="3" max="3" width="64.44140625" style="2" customWidth="1"/>
    <col min="4" max="4" width="14.88671875" style="4" customWidth="1"/>
    <col min="5" max="5" width="16.5546875" style="4" customWidth="1"/>
    <col min="6" max="6" width="9.44140625" style="4" customWidth="1"/>
    <col min="7" max="7" width="13" style="4" customWidth="1"/>
    <col min="8" max="8" width="17.33203125" style="4" customWidth="1"/>
    <col min="9" max="9" width="8.88671875" style="2" hidden="1" customWidth="1"/>
    <col min="10" max="10" width="11.6640625" style="2"/>
    <col min="11" max="16384" width="9.109375" style="2"/>
  </cols>
  <sheetData>
    <row r="1" spans="2:22" ht="21">
      <c r="D1" s="5"/>
      <c r="E1" s="6"/>
      <c r="F1" s="6" t="s">
        <v>0</v>
      </c>
      <c r="G1" s="6"/>
    </row>
    <row r="2" spans="2:22" ht="21">
      <c r="C2" s="310" t="s">
        <v>225</v>
      </c>
      <c r="D2" s="311"/>
      <c r="E2" s="311"/>
      <c r="F2" s="311"/>
      <c r="G2" s="311"/>
      <c r="H2" s="311"/>
      <c r="I2" s="311"/>
    </row>
    <row r="3" spans="2:22" ht="25.5" customHeight="1">
      <c r="C3" s="2" t="s">
        <v>226</v>
      </c>
      <c r="D3" s="5"/>
      <c r="E3" s="7"/>
      <c r="F3" s="5" t="s">
        <v>2</v>
      </c>
      <c r="G3" s="312" t="s">
        <v>227</v>
      </c>
      <c r="H3" s="312"/>
    </row>
    <row r="4" spans="2:22" ht="48" customHeight="1">
      <c r="C4" s="313" t="s">
        <v>332</v>
      </c>
      <c r="D4" s="314"/>
      <c r="E4" s="314"/>
      <c r="F4" s="314"/>
      <c r="G4" s="314"/>
      <c r="H4" s="314"/>
      <c r="I4" s="314"/>
    </row>
    <row r="5" spans="2:22" ht="25.2" customHeight="1">
      <c r="B5" s="8" t="s">
        <v>228</v>
      </c>
      <c r="C5" s="307" t="s">
        <v>229</v>
      </c>
      <c r="D5" s="308"/>
      <c r="E5" s="308"/>
      <c r="F5" s="308"/>
      <c r="G5" s="308"/>
      <c r="H5" s="309"/>
    </row>
    <row r="6" spans="2:22" ht="25.2" customHeight="1">
      <c r="B6" s="8" t="s">
        <v>230</v>
      </c>
      <c r="C6" s="9" t="s">
        <v>231</v>
      </c>
      <c r="D6" s="10"/>
      <c r="E6" s="10"/>
      <c r="F6" s="10"/>
      <c r="G6" s="10"/>
      <c r="H6" s="11"/>
    </row>
    <row r="7" spans="2:22" ht="22.95" customHeight="1">
      <c r="B7" s="8" t="s">
        <v>232</v>
      </c>
      <c r="C7" s="307" t="s">
        <v>233</v>
      </c>
      <c r="D7" s="308"/>
      <c r="E7" s="308"/>
      <c r="F7" s="308"/>
      <c r="G7" s="308"/>
      <c r="H7" s="309"/>
      <c r="I7" s="49"/>
      <c r="J7" s="49"/>
      <c r="K7" s="49"/>
      <c r="L7" s="49"/>
      <c r="M7" s="49"/>
      <c r="N7" s="49"/>
    </row>
    <row r="8" spans="2:22" ht="27" customHeight="1">
      <c r="B8" s="8" t="s">
        <v>234</v>
      </c>
      <c r="C8" s="307" t="s">
        <v>235</v>
      </c>
      <c r="D8" s="308"/>
      <c r="E8" s="308"/>
      <c r="F8" s="308"/>
      <c r="G8" s="308"/>
      <c r="H8" s="309"/>
    </row>
    <row r="9" spans="2:22" ht="48" customHeight="1">
      <c r="B9" s="12" t="s">
        <v>4</v>
      </c>
      <c r="C9" s="13" t="s">
        <v>5</v>
      </c>
      <c r="D9" s="14" t="s">
        <v>236</v>
      </c>
      <c r="E9" s="15" t="s">
        <v>7</v>
      </c>
      <c r="F9" s="16" t="s">
        <v>8</v>
      </c>
      <c r="G9" s="17" t="s">
        <v>9</v>
      </c>
      <c r="H9" s="18" t="s">
        <v>10</v>
      </c>
      <c r="I9" s="45"/>
    </row>
    <row r="10" spans="2:22" ht="18">
      <c r="B10" s="19" t="s">
        <v>237</v>
      </c>
      <c r="C10" s="20" t="s">
        <v>11</v>
      </c>
      <c r="D10" s="21"/>
      <c r="E10" s="21"/>
      <c r="F10" s="21"/>
      <c r="G10" s="22"/>
      <c r="H10" s="23"/>
      <c r="I10" s="45"/>
    </row>
    <row r="11" spans="2:22">
      <c r="B11" s="24" t="s">
        <v>238</v>
      </c>
      <c r="C11" s="25" t="s">
        <v>239</v>
      </c>
      <c r="D11" s="26" t="s">
        <v>240</v>
      </c>
      <c r="E11" s="26" t="s">
        <v>16</v>
      </c>
      <c r="F11" s="26">
        <v>5956</v>
      </c>
      <c r="G11" s="26">
        <v>41.97</v>
      </c>
      <c r="H11" s="26">
        <v>250000</v>
      </c>
      <c r="I11" s="45"/>
      <c r="J11" s="51"/>
    </row>
    <row r="12" spans="2:22">
      <c r="B12" s="27">
        <v>65211100</v>
      </c>
      <c r="C12" s="28" t="s">
        <v>18</v>
      </c>
      <c r="D12" s="29" t="s">
        <v>240</v>
      </c>
      <c r="E12" s="29" t="s">
        <v>19</v>
      </c>
      <c r="F12" s="21">
        <v>11482</v>
      </c>
      <c r="G12" s="29">
        <v>143.69999999999999</v>
      </c>
      <c r="H12" s="29">
        <f>+F12*G12+36.6</f>
        <v>1650000</v>
      </c>
      <c r="I12" s="45"/>
      <c r="J12" s="2">
        <f>+F12*G2</f>
        <v>0</v>
      </c>
    </row>
    <row r="13" spans="2:22">
      <c r="B13" s="32">
        <v>90511120</v>
      </c>
      <c r="C13" s="33" t="s">
        <v>241</v>
      </c>
      <c r="D13" s="30" t="s">
        <v>240</v>
      </c>
      <c r="E13" s="30" t="s">
        <v>46</v>
      </c>
      <c r="F13" s="30">
        <v>1</v>
      </c>
      <c r="G13" s="30">
        <v>2400</v>
      </c>
      <c r="H13" s="31">
        <v>24000</v>
      </c>
      <c r="I13" s="45"/>
    </row>
    <row r="14" spans="2:22" s="1" customFormat="1">
      <c r="B14" s="34" t="s">
        <v>242</v>
      </c>
      <c r="C14" s="33" t="s">
        <v>243</v>
      </c>
      <c r="D14" s="30" t="s">
        <v>240</v>
      </c>
      <c r="E14" s="30" t="s">
        <v>19</v>
      </c>
      <c r="F14" s="30">
        <v>1</v>
      </c>
      <c r="G14" s="30">
        <v>30000</v>
      </c>
      <c r="H14" s="30">
        <v>30000</v>
      </c>
      <c r="I14" s="52"/>
      <c r="J14" s="53"/>
      <c r="K14" s="53"/>
      <c r="L14" s="53"/>
      <c r="M14" s="53"/>
      <c r="N14" s="53"/>
      <c r="O14" s="53"/>
      <c r="P14" s="53"/>
      <c r="Q14" s="56"/>
      <c r="R14" s="53"/>
      <c r="S14" s="53"/>
      <c r="T14" s="53"/>
      <c r="U14" s="53"/>
      <c r="V14" s="53"/>
    </row>
    <row r="15" spans="2:22" s="36" customFormat="1" hidden="1">
      <c r="B15" s="32">
        <v>92420000</v>
      </c>
      <c r="C15" s="35" t="s">
        <v>28</v>
      </c>
      <c r="D15" s="30" t="s">
        <v>240</v>
      </c>
      <c r="E15" s="30"/>
      <c r="F15" s="30"/>
      <c r="G15" s="30"/>
      <c r="H15" s="30">
        <v>50000</v>
      </c>
      <c r="J15" s="54"/>
      <c r="Q15" s="37"/>
    </row>
    <row r="16" spans="2:22" s="37" customFormat="1" ht="30" customHeight="1">
      <c r="B16" s="34" t="s">
        <v>292</v>
      </c>
      <c r="C16" s="38" t="s">
        <v>244</v>
      </c>
      <c r="D16" s="39" t="s">
        <v>240</v>
      </c>
      <c r="E16" s="26" t="s">
        <v>46</v>
      </c>
      <c r="F16" s="26">
        <v>1</v>
      </c>
      <c r="G16" s="26">
        <v>50000</v>
      </c>
      <c r="H16" s="30">
        <v>50000</v>
      </c>
      <c r="I16" s="36"/>
    </row>
    <row r="17" spans="2:13" ht="31.2">
      <c r="B17" s="34">
        <v>50311240</v>
      </c>
      <c r="C17" s="40" t="s">
        <v>245</v>
      </c>
      <c r="D17" s="30" t="s">
        <v>240</v>
      </c>
      <c r="E17" s="30" t="s">
        <v>46</v>
      </c>
      <c r="F17" s="30">
        <v>1</v>
      </c>
      <c r="G17" s="30">
        <v>50000</v>
      </c>
      <c r="H17" s="30">
        <v>50000</v>
      </c>
      <c r="I17" s="45"/>
    </row>
    <row r="18" spans="2:13">
      <c r="B18" s="34" t="s">
        <v>246</v>
      </c>
      <c r="C18" s="41" t="s">
        <v>247</v>
      </c>
      <c r="D18" s="26" t="s">
        <v>240</v>
      </c>
      <c r="E18" s="26" t="s">
        <v>46</v>
      </c>
      <c r="F18" s="26">
        <v>1</v>
      </c>
      <c r="G18" s="26">
        <v>20000</v>
      </c>
      <c r="H18" s="26">
        <v>20000</v>
      </c>
      <c r="I18" s="45"/>
    </row>
    <row r="19" spans="2:13">
      <c r="B19" s="259">
        <v>55321200</v>
      </c>
      <c r="C19" s="173" t="s">
        <v>293</v>
      </c>
      <c r="D19" s="250" t="s">
        <v>240</v>
      </c>
      <c r="E19" s="26" t="s">
        <v>46</v>
      </c>
      <c r="F19" s="174">
        <v>1</v>
      </c>
      <c r="G19" s="174">
        <v>20000</v>
      </c>
      <c r="H19" s="31">
        <v>80000</v>
      </c>
      <c r="I19" s="45"/>
    </row>
    <row r="20" spans="2:13">
      <c r="B20" s="34">
        <v>60131100</v>
      </c>
      <c r="C20" s="41" t="s">
        <v>328</v>
      </c>
      <c r="D20" s="250" t="s">
        <v>329</v>
      </c>
      <c r="E20" s="260" t="s">
        <v>22</v>
      </c>
      <c r="F20" s="174">
        <v>1</v>
      </c>
      <c r="G20" s="261" t="s">
        <v>330</v>
      </c>
      <c r="H20" s="263">
        <v>3282000</v>
      </c>
      <c r="I20" s="50"/>
    </row>
    <row r="21" spans="2:13" ht="15" customHeight="1" thickBot="1">
      <c r="B21" s="171" t="s">
        <v>237</v>
      </c>
      <c r="C21" s="40"/>
      <c r="D21" s="172"/>
      <c r="E21" s="172"/>
      <c r="F21" s="30"/>
      <c r="G21" s="176"/>
      <c r="H21" s="262">
        <f>SUM(H11:H20)</f>
        <v>5486000</v>
      </c>
      <c r="I21" s="50"/>
    </row>
    <row r="22" spans="2:13">
      <c r="B22" s="241"/>
      <c r="C22" s="242"/>
      <c r="D22" s="250"/>
      <c r="E22" s="43"/>
      <c r="F22" s="43"/>
      <c r="G22" s="43"/>
      <c r="H22" s="187"/>
      <c r="I22" s="45"/>
    </row>
    <row r="23" spans="2:13" ht="21">
      <c r="B23" s="246"/>
      <c r="C23" s="245" t="s">
        <v>316</v>
      </c>
      <c r="D23" s="250"/>
      <c r="E23" s="43"/>
      <c r="F23" s="43"/>
      <c r="G23" s="43"/>
      <c r="H23" s="187">
        <v>700000</v>
      </c>
      <c r="I23" s="45"/>
    </row>
    <row r="24" spans="2:13">
      <c r="B24" s="247"/>
      <c r="C24" s="242"/>
      <c r="D24" s="250"/>
      <c r="E24" s="43"/>
      <c r="F24" s="43"/>
      <c r="G24" s="43"/>
      <c r="H24" s="187"/>
      <c r="I24" s="45"/>
    </row>
    <row r="25" spans="2:13">
      <c r="B25" s="264">
        <v>30211280</v>
      </c>
      <c r="C25" s="243" t="s">
        <v>323</v>
      </c>
      <c r="D25" s="250" t="s">
        <v>240</v>
      </c>
      <c r="E25" s="43" t="s">
        <v>46</v>
      </c>
      <c r="F25" s="43">
        <v>1</v>
      </c>
      <c r="G25" s="43">
        <v>300000</v>
      </c>
      <c r="H25" s="187">
        <v>300000</v>
      </c>
      <c r="I25" s="45"/>
    </row>
    <row r="26" spans="2:13">
      <c r="B26" s="175">
        <v>37461160</v>
      </c>
      <c r="C26" s="243" t="s">
        <v>317</v>
      </c>
      <c r="D26" s="250" t="s">
        <v>240</v>
      </c>
      <c r="E26" s="43" t="s">
        <v>46</v>
      </c>
      <c r="F26" s="43">
        <v>1</v>
      </c>
      <c r="G26" s="43">
        <v>120000</v>
      </c>
      <c r="H26" s="187">
        <v>120000</v>
      </c>
      <c r="I26" s="45"/>
    </row>
    <row r="27" spans="2:13">
      <c r="B27" s="175">
        <v>37461170</v>
      </c>
      <c r="C27" s="243" t="s">
        <v>318</v>
      </c>
      <c r="D27" s="250" t="s">
        <v>240</v>
      </c>
      <c r="E27" s="43" t="s">
        <v>46</v>
      </c>
      <c r="F27" s="43">
        <v>10</v>
      </c>
      <c r="G27" s="43">
        <v>100</v>
      </c>
      <c r="H27" s="187">
        <v>1000</v>
      </c>
      <c r="I27" s="45"/>
    </row>
    <row r="28" spans="2:13">
      <c r="B28" s="175">
        <v>37461180</v>
      </c>
      <c r="C28" s="243" t="s">
        <v>319</v>
      </c>
      <c r="D28" s="250" t="s">
        <v>240</v>
      </c>
      <c r="E28" s="43" t="s">
        <v>46</v>
      </c>
      <c r="F28" s="43">
        <v>4</v>
      </c>
      <c r="G28" s="43">
        <v>5000</v>
      </c>
      <c r="H28" s="187">
        <v>20000</v>
      </c>
      <c r="I28" s="45"/>
    </row>
    <row r="29" spans="2:13">
      <c r="B29" s="175" t="s">
        <v>324</v>
      </c>
      <c r="C29" s="243" t="s">
        <v>320</v>
      </c>
      <c r="D29" s="250" t="s">
        <v>240</v>
      </c>
      <c r="E29" s="43" t="s">
        <v>46</v>
      </c>
      <c r="F29" s="43">
        <v>3</v>
      </c>
      <c r="G29" s="43">
        <v>12000</v>
      </c>
      <c r="H29" s="187">
        <v>36000</v>
      </c>
      <c r="I29" s="45"/>
    </row>
    <row r="30" spans="2:13" ht="20.25" customHeight="1">
      <c r="B30" s="255">
        <v>30121470</v>
      </c>
      <c r="C30" s="256" t="s">
        <v>325</v>
      </c>
      <c r="D30" s="257" t="s">
        <v>240</v>
      </c>
      <c r="E30" s="258" t="s">
        <v>46</v>
      </c>
      <c r="F30" s="43">
        <v>3</v>
      </c>
      <c r="G30" s="4">
        <v>12000</v>
      </c>
      <c r="H30" s="42">
        <v>36000</v>
      </c>
      <c r="I30" s="45"/>
      <c r="M30" s="55"/>
    </row>
    <row r="31" spans="2:13" ht="20.25" customHeight="1">
      <c r="B31" s="255">
        <v>30211200</v>
      </c>
      <c r="C31" s="256" t="s">
        <v>327</v>
      </c>
      <c r="D31" s="257" t="s">
        <v>240</v>
      </c>
      <c r="E31" s="258" t="s">
        <v>46</v>
      </c>
      <c r="F31" s="43">
        <v>1</v>
      </c>
      <c r="G31" s="4">
        <v>360000</v>
      </c>
      <c r="H31" s="42">
        <v>360000</v>
      </c>
      <c r="I31" s="45"/>
      <c r="M31" s="55"/>
    </row>
    <row r="32" spans="2:13" ht="20.25" customHeight="1">
      <c r="B32" s="265">
        <v>39714200</v>
      </c>
      <c r="C32" s="256" t="s">
        <v>326</v>
      </c>
      <c r="D32" s="257" t="s">
        <v>240</v>
      </c>
      <c r="E32" s="258" t="s">
        <v>46</v>
      </c>
      <c r="F32" s="43">
        <v>1</v>
      </c>
      <c r="G32" s="4">
        <v>170000</v>
      </c>
      <c r="H32" s="42">
        <v>170000</v>
      </c>
      <c r="I32" s="45"/>
      <c r="M32" s="55"/>
    </row>
    <row r="33" spans="2:13" ht="20.25" customHeight="1">
      <c r="B33" s="255"/>
      <c r="C33" s="256"/>
      <c r="D33" s="257"/>
      <c r="E33" s="258"/>
      <c r="F33" s="43"/>
      <c r="H33" s="180">
        <f>SUM(H25:H32)</f>
        <v>1043000</v>
      </c>
      <c r="I33" s="45"/>
      <c r="M33" s="55"/>
    </row>
    <row r="34" spans="2:13" ht="23.4">
      <c r="B34" s="47"/>
      <c r="C34" s="244" t="s">
        <v>248</v>
      </c>
      <c r="D34" s="43"/>
      <c r="E34" s="43"/>
      <c r="F34" s="43"/>
      <c r="G34" s="43"/>
      <c r="H34" s="187"/>
      <c r="I34" s="45"/>
    </row>
    <row r="35" spans="2:13" ht="18">
      <c r="B35" s="47"/>
      <c r="C35" s="169"/>
      <c r="D35" s="303"/>
      <c r="E35" s="304"/>
      <c r="F35" s="304"/>
      <c r="G35" s="305"/>
      <c r="H35" s="166"/>
      <c r="I35" s="45"/>
    </row>
    <row r="36" spans="2:13" s="53" customFormat="1">
      <c r="B36" s="204">
        <v>30197622</v>
      </c>
      <c r="C36" s="235" t="s">
        <v>58</v>
      </c>
      <c r="D36" s="187" t="s">
        <v>240</v>
      </c>
      <c r="E36" s="187" t="s">
        <v>59</v>
      </c>
      <c r="F36" s="187">
        <v>31</v>
      </c>
      <c r="G36" s="201">
        <v>1750</v>
      </c>
      <c r="H36" s="187">
        <v>54250</v>
      </c>
      <c r="I36" s="200"/>
    </row>
    <row r="37" spans="2:13" s="53" customFormat="1">
      <c r="B37" s="204">
        <v>30197232</v>
      </c>
      <c r="C37" s="236" t="s">
        <v>61</v>
      </c>
      <c r="D37" s="187" t="s">
        <v>240</v>
      </c>
      <c r="E37" s="187" t="s">
        <v>46</v>
      </c>
      <c r="F37" s="187">
        <v>20</v>
      </c>
      <c r="G37" s="201">
        <v>150</v>
      </c>
      <c r="H37" s="187">
        <v>3000</v>
      </c>
      <c r="I37" s="200"/>
    </row>
    <row r="38" spans="2:13" s="53" customFormat="1">
      <c r="B38" s="204">
        <v>30197233</v>
      </c>
      <c r="C38" s="236" t="s">
        <v>62</v>
      </c>
      <c r="D38" s="187" t="s">
        <v>240</v>
      </c>
      <c r="E38" s="187" t="s">
        <v>46</v>
      </c>
      <c r="F38" s="187">
        <v>15</v>
      </c>
      <c r="G38" s="201">
        <v>100</v>
      </c>
      <c r="H38" s="187">
        <f t="shared" ref="H38:H52" si="0">F38*G38</f>
        <v>1500</v>
      </c>
      <c r="I38" s="200"/>
    </row>
    <row r="39" spans="2:13" s="53" customFormat="1">
      <c r="B39" s="204">
        <v>30197234</v>
      </c>
      <c r="C39" s="236" t="s">
        <v>63</v>
      </c>
      <c r="D39" s="187" t="s">
        <v>240</v>
      </c>
      <c r="E39" s="187" t="s">
        <v>46</v>
      </c>
      <c r="F39" s="187">
        <v>6</v>
      </c>
      <c r="G39" s="201">
        <v>840</v>
      </c>
      <c r="H39" s="187">
        <f t="shared" si="0"/>
        <v>5040</v>
      </c>
      <c r="I39" s="200"/>
    </row>
    <row r="40" spans="2:13">
      <c r="B40" s="32" t="s">
        <v>65</v>
      </c>
      <c r="C40" s="236" t="s">
        <v>66</v>
      </c>
      <c r="D40" s="43" t="s">
        <v>240</v>
      </c>
      <c r="E40" s="43" t="s">
        <v>46</v>
      </c>
      <c r="F40" s="43">
        <v>3</v>
      </c>
      <c r="G40" s="44">
        <v>900</v>
      </c>
      <c r="H40" s="46">
        <f t="shared" si="0"/>
        <v>2700</v>
      </c>
      <c r="I40" s="45"/>
    </row>
    <row r="41" spans="2:13">
      <c r="B41" s="32" t="s">
        <v>67</v>
      </c>
      <c r="C41" s="236" t="s">
        <v>68</v>
      </c>
      <c r="D41" s="43" t="s">
        <v>240</v>
      </c>
      <c r="E41" s="43" t="s">
        <v>46</v>
      </c>
      <c r="F41" s="43">
        <v>4</v>
      </c>
      <c r="G41" s="44">
        <v>1200</v>
      </c>
      <c r="H41" s="46">
        <f t="shared" si="0"/>
        <v>4800</v>
      </c>
      <c r="I41" s="45"/>
    </row>
    <row r="42" spans="2:13">
      <c r="B42" s="32">
        <v>30192710</v>
      </c>
      <c r="C42" s="237" t="s">
        <v>249</v>
      </c>
      <c r="D42" s="43" t="s">
        <v>240</v>
      </c>
      <c r="E42" s="43" t="s">
        <v>46</v>
      </c>
      <c r="F42" s="43">
        <v>5</v>
      </c>
      <c r="G42" s="44">
        <v>250</v>
      </c>
      <c r="H42" s="46">
        <f t="shared" si="0"/>
        <v>1250</v>
      </c>
      <c r="I42" s="45"/>
    </row>
    <row r="43" spans="2:13">
      <c r="B43" s="32">
        <v>30192720</v>
      </c>
      <c r="C43" s="237" t="s">
        <v>70</v>
      </c>
      <c r="D43" s="43" t="s">
        <v>240</v>
      </c>
      <c r="E43" s="43" t="s">
        <v>46</v>
      </c>
      <c r="F43" s="43">
        <v>20</v>
      </c>
      <c r="G43" s="44">
        <v>100</v>
      </c>
      <c r="H43" s="46">
        <v>2000</v>
      </c>
      <c r="I43" s="45"/>
    </row>
    <row r="44" spans="2:13">
      <c r="B44" s="32" t="s">
        <v>71</v>
      </c>
      <c r="C44" s="237" t="s">
        <v>72</v>
      </c>
      <c r="D44" s="43" t="s">
        <v>240</v>
      </c>
      <c r="E44" s="43" t="s">
        <v>46</v>
      </c>
      <c r="F44" s="43">
        <v>10</v>
      </c>
      <c r="G44" s="44">
        <v>350</v>
      </c>
      <c r="H44" s="46">
        <f t="shared" si="0"/>
        <v>3500</v>
      </c>
      <c r="I44" s="45"/>
    </row>
    <row r="45" spans="2:13">
      <c r="B45" s="48">
        <v>39292500</v>
      </c>
      <c r="C45" s="238" t="s">
        <v>87</v>
      </c>
      <c r="D45" s="43" t="s">
        <v>240</v>
      </c>
      <c r="E45" s="43" t="s">
        <v>46</v>
      </c>
      <c r="F45" s="43">
        <v>5</v>
      </c>
      <c r="G45" s="44">
        <v>200</v>
      </c>
      <c r="H45" s="46">
        <f t="shared" si="0"/>
        <v>1000</v>
      </c>
      <c r="I45" s="45"/>
    </row>
    <row r="46" spans="2:13">
      <c r="B46" s="48">
        <v>30192100</v>
      </c>
      <c r="C46" s="239" t="s">
        <v>90</v>
      </c>
      <c r="D46" s="43" t="s">
        <v>240</v>
      </c>
      <c r="E46" s="43" t="s">
        <v>46</v>
      </c>
      <c r="F46" s="43">
        <v>10</v>
      </c>
      <c r="G46" s="44">
        <v>100</v>
      </c>
      <c r="H46" s="46">
        <f t="shared" si="0"/>
        <v>1000</v>
      </c>
      <c r="I46" s="45"/>
    </row>
    <row r="47" spans="2:13" s="53" customFormat="1">
      <c r="B47" s="204">
        <v>30192135</v>
      </c>
      <c r="C47" s="240" t="s">
        <v>80</v>
      </c>
      <c r="D47" s="187" t="s">
        <v>240</v>
      </c>
      <c r="E47" s="187" t="s">
        <v>46</v>
      </c>
      <c r="F47" s="187">
        <v>24</v>
      </c>
      <c r="G47" s="201">
        <v>150</v>
      </c>
      <c r="H47" s="187">
        <f t="shared" si="0"/>
        <v>3600</v>
      </c>
      <c r="I47" s="200"/>
    </row>
    <row r="48" spans="2:13">
      <c r="B48" s="48">
        <v>30197111</v>
      </c>
      <c r="C48" s="238" t="s">
        <v>82</v>
      </c>
      <c r="D48" s="43" t="s">
        <v>240</v>
      </c>
      <c r="E48" s="43" t="s">
        <v>59</v>
      </c>
      <c r="F48" s="43">
        <v>15</v>
      </c>
      <c r="G48" s="44">
        <v>100</v>
      </c>
      <c r="H48" s="46">
        <f t="shared" si="0"/>
        <v>1500</v>
      </c>
      <c r="I48" s="45"/>
    </row>
    <row r="49" spans="2:12">
      <c r="B49" s="48" t="s">
        <v>83</v>
      </c>
      <c r="C49" s="238" t="s">
        <v>84</v>
      </c>
      <c r="D49" s="43" t="s">
        <v>240</v>
      </c>
      <c r="E49" s="43" t="s">
        <v>59</v>
      </c>
      <c r="F49" s="43">
        <v>7</v>
      </c>
      <c r="G49" s="44">
        <v>200</v>
      </c>
      <c r="H49" s="46">
        <f t="shared" si="0"/>
        <v>1400</v>
      </c>
      <c r="I49" s="45"/>
    </row>
    <row r="50" spans="2:12">
      <c r="B50" s="43">
        <v>44424200</v>
      </c>
      <c r="C50" s="235" t="s">
        <v>133</v>
      </c>
      <c r="D50" s="43" t="s">
        <v>240</v>
      </c>
      <c r="E50" s="43" t="s">
        <v>46</v>
      </c>
      <c r="F50" s="43">
        <v>10</v>
      </c>
      <c r="G50" s="44">
        <v>200</v>
      </c>
      <c r="H50" s="46">
        <v>2000</v>
      </c>
      <c r="I50" s="45"/>
    </row>
    <row r="51" spans="2:12">
      <c r="B51" s="43">
        <v>44424200</v>
      </c>
      <c r="C51" s="235" t="s">
        <v>132</v>
      </c>
      <c r="D51" s="43" t="s">
        <v>240</v>
      </c>
      <c r="E51" s="43" t="s">
        <v>46</v>
      </c>
      <c r="F51" s="43">
        <v>5</v>
      </c>
      <c r="G51" s="44">
        <v>500</v>
      </c>
      <c r="H51" s="46">
        <v>2500</v>
      </c>
      <c r="I51" s="45"/>
      <c r="L51" s="2" t="s">
        <v>237</v>
      </c>
    </row>
    <row r="52" spans="2:12">
      <c r="B52" s="43">
        <v>30192230</v>
      </c>
      <c r="C52" s="235" t="s">
        <v>250</v>
      </c>
      <c r="D52" s="43" t="s">
        <v>240</v>
      </c>
      <c r="E52" s="43" t="s">
        <v>46</v>
      </c>
      <c r="F52" s="43">
        <v>10</v>
      </c>
      <c r="G52" s="44">
        <v>200</v>
      </c>
      <c r="H52" s="46">
        <f t="shared" si="0"/>
        <v>2000</v>
      </c>
      <c r="I52" s="45"/>
    </row>
    <row r="53" spans="2:12" ht="15.75" customHeight="1">
      <c r="B53" s="43">
        <v>42912100</v>
      </c>
      <c r="C53" s="235" t="s">
        <v>251</v>
      </c>
      <c r="D53" s="43" t="s">
        <v>240</v>
      </c>
      <c r="E53" s="43" t="s">
        <v>40</v>
      </c>
      <c r="F53" s="43">
        <v>20</v>
      </c>
      <c r="G53" s="44">
        <v>1000</v>
      </c>
      <c r="H53" s="46">
        <v>2000</v>
      </c>
      <c r="I53" s="45"/>
    </row>
    <row r="54" spans="2:12" ht="14.25" customHeight="1">
      <c r="B54" s="48">
        <v>30192760</v>
      </c>
      <c r="C54" s="240" t="s">
        <v>93</v>
      </c>
      <c r="D54" s="43" t="s">
        <v>240</v>
      </c>
      <c r="E54" s="43" t="s">
        <v>46</v>
      </c>
      <c r="F54" s="43">
        <v>10</v>
      </c>
      <c r="G54" s="44">
        <v>150</v>
      </c>
      <c r="H54" s="46">
        <f>F54*G54</f>
        <v>1500</v>
      </c>
      <c r="I54" s="45"/>
    </row>
    <row r="55" spans="2:12">
      <c r="B55" s="48">
        <v>39263600</v>
      </c>
      <c r="C55" s="239" t="s">
        <v>94</v>
      </c>
      <c r="D55" s="43" t="s">
        <v>240</v>
      </c>
      <c r="E55" s="43" t="s">
        <v>46</v>
      </c>
      <c r="F55" s="43">
        <v>2</v>
      </c>
      <c r="G55" s="44">
        <v>600</v>
      </c>
      <c r="H55" s="46">
        <f>F55*G55</f>
        <v>1200</v>
      </c>
      <c r="I55" s="45"/>
    </row>
    <row r="56" spans="2:12">
      <c r="B56" s="48">
        <v>44111420</v>
      </c>
      <c r="C56" s="239" t="s">
        <v>252</v>
      </c>
      <c r="D56" s="43" t="s">
        <v>240</v>
      </c>
      <c r="E56" s="43" t="s">
        <v>46</v>
      </c>
      <c r="F56" s="43">
        <v>5</v>
      </c>
      <c r="G56" s="44">
        <v>600</v>
      </c>
      <c r="H56" s="46">
        <v>3000</v>
      </c>
      <c r="I56" s="45"/>
    </row>
    <row r="57" spans="2:12">
      <c r="B57" s="48">
        <v>37821100</v>
      </c>
      <c r="C57" s="239" t="s">
        <v>253</v>
      </c>
      <c r="D57" s="43" t="s">
        <v>240</v>
      </c>
      <c r="E57" s="43" t="s">
        <v>46</v>
      </c>
      <c r="F57" s="43">
        <v>10</v>
      </c>
      <c r="G57" s="44">
        <v>250</v>
      </c>
      <c r="H57" s="46">
        <f>F57*G57</f>
        <v>2500</v>
      </c>
      <c r="I57" s="45"/>
    </row>
    <row r="58" spans="2:12">
      <c r="B58" s="48" t="s">
        <v>95</v>
      </c>
      <c r="C58" s="238" t="s">
        <v>96</v>
      </c>
      <c r="D58" s="43" t="s">
        <v>240</v>
      </c>
      <c r="E58" s="43" t="s">
        <v>59</v>
      </c>
      <c r="F58" s="43">
        <v>10</v>
      </c>
      <c r="G58" s="44">
        <v>150</v>
      </c>
      <c r="H58" s="46">
        <f>F58*G58</f>
        <v>1500</v>
      </c>
      <c r="I58" s="45"/>
    </row>
    <row r="59" spans="2:12" ht="15" hidden="1" customHeight="1">
      <c r="B59" s="48" t="s">
        <v>97</v>
      </c>
      <c r="C59" s="238" t="s">
        <v>98</v>
      </c>
      <c r="D59" s="43" t="s">
        <v>240</v>
      </c>
      <c r="E59" s="43" t="s">
        <v>59</v>
      </c>
      <c r="F59" s="43">
        <v>8</v>
      </c>
      <c r="G59" s="44">
        <v>350</v>
      </c>
      <c r="H59" s="46">
        <f>F59*G59</f>
        <v>2800</v>
      </c>
      <c r="I59" s="45"/>
    </row>
    <row r="60" spans="2:12" ht="15" hidden="1" customHeight="1">
      <c r="B60" s="47">
        <v>30192122</v>
      </c>
      <c r="C60" s="235" t="s">
        <v>99</v>
      </c>
      <c r="D60" s="43" t="s">
        <v>240</v>
      </c>
      <c r="E60" s="43" t="s">
        <v>46</v>
      </c>
      <c r="F60" s="43">
        <v>50</v>
      </c>
      <c r="G60" s="44">
        <v>100</v>
      </c>
      <c r="H60" s="46">
        <f>F60*G60</f>
        <v>5000</v>
      </c>
      <c r="I60" s="45"/>
    </row>
    <row r="61" spans="2:12">
      <c r="B61" s="48">
        <v>30192124</v>
      </c>
      <c r="C61" s="235" t="s">
        <v>254</v>
      </c>
      <c r="D61" s="43" t="s">
        <v>240</v>
      </c>
      <c r="E61" s="43" t="s">
        <v>46</v>
      </c>
      <c r="F61" s="43">
        <v>15</v>
      </c>
      <c r="G61" s="44">
        <v>300</v>
      </c>
      <c r="H61" s="46">
        <v>4500</v>
      </c>
      <c r="I61" s="45"/>
    </row>
    <row r="62" spans="2:12">
      <c r="B62" s="204">
        <v>30192123</v>
      </c>
      <c r="C62" s="200" t="s">
        <v>255</v>
      </c>
      <c r="D62" s="187" t="s">
        <v>240</v>
      </c>
      <c r="E62" s="187" t="s">
        <v>46</v>
      </c>
      <c r="F62" s="187">
        <v>12</v>
      </c>
      <c r="G62" s="201">
        <v>250</v>
      </c>
      <c r="H62" s="187">
        <v>3000</v>
      </c>
      <c r="I62" s="45"/>
    </row>
    <row r="63" spans="2:12">
      <c r="B63" s="204">
        <v>30192122</v>
      </c>
      <c r="C63" s="200" t="s">
        <v>256</v>
      </c>
      <c r="D63" s="187" t="s">
        <v>240</v>
      </c>
      <c r="E63" s="187" t="s">
        <v>59</v>
      </c>
      <c r="F63" s="187">
        <v>24</v>
      </c>
      <c r="G63" s="201">
        <v>150</v>
      </c>
      <c r="H63" s="187">
        <v>3600</v>
      </c>
      <c r="I63" s="45"/>
    </row>
    <row r="64" spans="2:12">
      <c r="B64" s="204">
        <v>30192124</v>
      </c>
      <c r="C64" s="200" t="s">
        <v>257</v>
      </c>
      <c r="D64" s="187" t="s">
        <v>240</v>
      </c>
      <c r="E64" s="187" t="s">
        <v>59</v>
      </c>
      <c r="F64" s="187">
        <v>97</v>
      </c>
      <c r="G64" s="201">
        <v>30</v>
      </c>
      <c r="H64" s="187">
        <f>F64*G64</f>
        <v>2910</v>
      </c>
      <c r="I64" s="45"/>
    </row>
    <row r="65" spans="1:9">
      <c r="B65" s="204">
        <v>22815000</v>
      </c>
      <c r="C65" s="200" t="s">
        <v>129</v>
      </c>
      <c r="D65" s="187" t="s">
        <v>240</v>
      </c>
      <c r="E65" s="187" t="s">
        <v>46</v>
      </c>
      <c r="F65" s="187">
        <v>1</v>
      </c>
      <c r="G65" s="201">
        <v>600</v>
      </c>
      <c r="H65" s="187">
        <f>F65*G65</f>
        <v>600</v>
      </c>
      <c r="I65" s="45"/>
    </row>
    <row r="66" spans="1:9">
      <c r="B66" s="204">
        <v>39263200</v>
      </c>
      <c r="C66" s="200" t="s">
        <v>103</v>
      </c>
      <c r="D66" s="187" t="s">
        <v>240</v>
      </c>
      <c r="E66" s="187" t="s">
        <v>46</v>
      </c>
      <c r="F66" s="187">
        <v>7</v>
      </c>
      <c r="G66" s="201">
        <v>1350</v>
      </c>
      <c r="H66" s="187">
        <v>9450</v>
      </c>
      <c r="I66" s="45"/>
    </row>
    <row r="67" spans="1:9">
      <c r="B67" s="204">
        <v>22852000</v>
      </c>
      <c r="C67" s="200" t="s">
        <v>104</v>
      </c>
      <c r="D67" s="187" t="s">
        <v>240</v>
      </c>
      <c r="E67" s="187" t="s">
        <v>46</v>
      </c>
      <c r="F67" s="187">
        <v>8</v>
      </c>
      <c r="G67" s="201">
        <v>800</v>
      </c>
      <c r="H67" s="187">
        <f t="shared" ref="H67:H73" si="1">F67*G67</f>
        <v>6400</v>
      </c>
      <c r="I67" s="45"/>
    </row>
    <row r="68" spans="1:9">
      <c r="B68" s="204">
        <v>30197231</v>
      </c>
      <c r="C68" s="200" t="s">
        <v>258</v>
      </c>
      <c r="D68" s="187" t="s">
        <v>240</v>
      </c>
      <c r="E68" s="187" t="s">
        <v>59</v>
      </c>
      <c r="F68" s="187">
        <v>8</v>
      </c>
      <c r="G68" s="201">
        <v>1250</v>
      </c>
      <c r="H68" s="187">
        <f t="shared" si="1"/>
        <v>10000</v>
      </c>
      <c r="I68" s="45"/>
    </row>
    <row r="69" spans="1:9">
      <c r="B69" s="48">
        <v>22852000</v>
      </c>
      <c r="C69" s="45" t="s">
        <v>105</v>
      </c>
      <c r="D69" s="43" t="s">
        <v>240</v>
      </c>
      <c r="E69" s="43" t="s">
        <v>46</v>
      </c>
      <c r="F69" s="43">
        <v>5</v>
      </c>
      <c r="G69" s="44">
        <v>500</v>
      </c>
      <c r="H69" s="46">
        <f t="shared" si="1"/>
        <v>2500</v>
      </c>
      <c r="I69" s="45"/>
    </row>
    <row r="70" spans="1:9">
      <c r="B70" s="204" t="s">
        <v>259</v>
      </c>
      <c r="C70" s="200" t="s">
        <v>260</v>
      </c>
      <c r="D70" s="187" t="s">
        <v>240</v>
      </c>
      <c r="E70" s="187" t="s">
        <v>59</v>
      </c>
      <c r="F70" s="187">
        <v>4</v>
      </c>
      <c r="G70" s="201">
        <v>220</v>
      </c>
      <c r="H70" s="187">
        <f t="shared" si="1"/>
        <v>880</v>
      </c>
      <c r="I70" s="45"/>
    </row>
    <row r="71" spans="1:9">
      <c r="B71" s="204" t="s">
        <v>259</v>
      </c>
      <c r="C71" s="200" t="s">
        <v>306</v>
      </c>
      <c r="D71" s="187" t="s">
        <v>240</v>
      </c>
      <c r="E71" s="187" t="s">
        <v>59</v>
      </c>
      <c r="F71" s="187">
        <v>2</v>
      </c>
      <c r="G71" s="201">
        <v>620</v>
      </c>
      <c r="H71" s="187">
        <f t="shared" si="1"/>
        <v>1240</v>
      </c>
      <c r="I71" s="45"/>
    </row>
    <row r="72" spans="1:9">
      <c r="B72" s="204" t="s">
        <v>261</v>
      </c>
      <c r="C72" s="200" t="s">
        <v>110</v>
      </c>
      <c r="D72" s="187" t="s">
        <v>240</v>
      </c>
      <c r="E72" s="187" t="s">
        <v>46</v>
      </c>
      <c r="F72" s="187">
        <v>12</v>
      </c>
      <c r="G72" s="201">
        <v>30</v>
      </c>
      <c r="H72" s="187">
        <f t="shared" si="1"/>
        <v>360</v>
      </c>
      <c r="I72" s="45"/>
    </row>
    <row r="73" spans="1:9">
      <c r="B73" s="204" t="s">
        <v>262</v>
      </c>
      <c r="C73" s="200" t="s">
        <v>263</v>
      </c>
      <c r="D73" s="187" t="s">
        <v>240</v>
      </c>
      <c r="E73" s="187" t="s">
        <v>46</v>
      </c>
      <c r="F73" s="187">
        <v>10</v>
      </c>
      <c r="G73" s="201">
        <v>230</v>
      </c>
      <c r="H73" s="187">
        <f t="shared" si="1"/>
        <v>2300</v>
      </c>
      <c r="I73" s="45"/>
    </row>
    <row r="74" spans="1:9">
      <c r="B74" s="204">
        <v>30192700</v>
      </c>
      <c r="C74" s="200" t="s">
        <v>264</v>
      </c>
      <c r="D74" s="187" t="s">
        <v>240</v>
      </c>
      <c r="E74" s="187" t="s">
        <v>46</v>
      </c>
      <c r="F74" s="187">
        <v>8</v>
      </c>
      <c r="G74" s="201">
        <v>550</v>
      </c>
      <c r="H74" s="187">
        <v>4400</v>
      </c>
      <c r="I74" s="45"/>
    </row>
    <row r="75" spans="1:9">
      <c r="B75" s="204">
        <v>37821130</v>
      </c>
      <c r="C75" s="200" t="s">
        <v>265</v>
      </c>
      <c r="D75" s="187" t="s">
        <v>240</v>
      </c>
      <c r="E75" s="187" t="s">
        <v>59</v>
      </c>
      <c r="F75" s="187">
        <v>5</v>
      </c>
      <c r="G75" s="201">
        <v>1480</v>
      </c>
      <c r="H75" s="187">
        <v>7400</v>
      </c>
      <c r="I75" s="45"/>
    </row>
    <row r="76" spans="1:9" ht="21" customHeight="1">
      <c r="B76" s="204">
        <v>30192740</v>
      </c>
      <c r="C76" s="200" t="s">
        <v>111</v>
      </c>
      <c r="D76" s="187" t="s">
        <v>240</v>
      </c>
      <c r="E76" s="229" t="s">
        <v>266</v>
      </c>
      <c r="F76" s="187">
        <v>2</v>
      </c>
      <c r="G76" s="201">
        <v>1800</v>
      </c>
      <c r="H76" s="187">
        <f>F76*G76</f>
        <v>3600</v>
      </c>
      <c r="I76" s="45"/>
    </row>
    <row r="77" spans="1:9">
      <c r="B77" s="204">
        <v>39241210</v>
      </c>
      <c r="C77" s="230" t="s">
        <v>112</v>
      </c>
      <c r="D77" s="187" t="s">
        <v>240</v>
      </c>
      <c r="E77" s="202" t="s">
        <v>46</v>
      </c>
      <c r="F77" s="231">
        <v>3</v>
      </c>
      <c r="G77" s="203">
        <v>800</v>
      </c>
      <c r="H77" s="187">
        <f>F77*G77</f>
        <v>2400</v>
      </c>
      <c r="I77" s="45"/>
    </row>
    <row r="78" spans="1:9">
      <c r="B78" s="204">
        <v>22993400</v>
      </c>
      <c r="C78" s="200" t="s">
        <v>267</v>
      </c>
      <c r="D78" s="187" t="s">
        <v>240</v>
      </c>
      <c r="E78" s="187" t="s">
        <v>46</v>
      </c>
      <c r="F78" s="187">
        <v>10</v>
      </c>
      <c r="G78" s="201">
        <v>300</v>
      </c>
      <c r="H78" s="187">
        <f>F78*G78</f>
        <v>3000</v>
      </c>
      <c r="I78" s="45"/>
    </row>
    <row r="79" spans="1:9">
      <c r="A79" s="57"/>
      <c r="B79" s="187">
        <v>30195921</v>
      </c>
      <c r="C79" s="200" t="s">
        <v>268</v>
      </c>
      <c r="D79" s="187" t="s">
        <v>240</v>
      </c>
      <c r="E79" s="187" t="s">
        <v>46</v>
      </c>
      <c r="F79" s="187">
        <v>1</v>
      </c>
      <c r="G79" s="201">
        <v>300</v>
      </c>
      <c r="H79" s="187">
        <v>300</v>
      </c>
      <c r="I79" s="45"/>
    </row>
    <row r="80" spans="1:9">
      <c r="A80" s="57"/>
      <c r="B80" s="187">
        <v>30234620</v>
      </c>
      <c r="C80" s="200" t="s">
        <v>269</v>
      </c>
      <c r="D80" s="187" t="s">
        <v>240</v>
      </c>
      <c r="E80" s="187" t="s">
        <v>46</v>
      </c>
      <c r="F80" s="187">
        <v>2</v>
      </c>
      <c r="G80" s="201">
        <v>5000</v>
      </c>
      <c r="H80" s="187">
        <v>10000</v>
      </c>
      <c r="I80" s="45"/>
    </row>
    <row r="81" spans="1:9">
      <c r="A81" s="57"/>
      <c r="B81" s="187" t="s">
        <v>313</v>
      </c>
      <c r="C81" s="200" t="s">
        <v>299</v>
      </c>
      <c r="D81" s="187" t="s">
        <v>240</v>
      </c>
      <c r="E81" s="187" t="s">
        <v>46</v>
      </c>
      <c r="F81" s="187">
        <v>10</v>
      </c>
      <c r="G81" s="201">
        <v>200</v>
      </c>
      <c r="H81" s="205">
        <v>2000</v>
      </c>
    </row>
    <row r="82" spans="1:9">
      <c r="A82" s="57"/>
      <c r="B82" s="232">
        <v>30141200</v>
      </c>
      <c r="C82" s="233" t="s">
        <v>304</v>
      </c>
      <c r="D82" s="195" t="s">
        <v>240</v>
      </c>
      <c r="E82" s="195" t="s">
        <v>46</v>
      </c>
      <c r="F82" s="187">
        <v>5</v>
      </c>
      <c r="G82" s="201">
        <v>6800</v>
      </c>
      <c r="H82" s="205">
        <v>34000</v>
      </c>
    </row>
    <row r="83" spans="1:9">
      <c r="A83" s="57"/>
      <c r="B83" s="249">
        <v>30234620</v>
      </c>
      <c r="C83" s="233" t="s">
        <v>305</v>
      </c>
      <c r="D83" s="195" t="s">
        <v>240</v>
      </c>
      <c r="E83" s="195" t="s">
        <v>46</v>
      </c>
      <c r="F83" s="187">
        <v>4</v>
      </c>
      <c r="G83" s="201">
        <v>3940</v>
      </c>
      <c r="H83" s="205">
        <v>15760</v>
      </c>
    </row>
    <row r="84" spans="1:9">
      <c r="A84" s="57"/>
      <c r="B84" s="58"/>
      <c r="C84" s="59"/>
      <c r="D84" s="43"/>
      <c r="E84" s="43"/>
      <c r="F84" s="43"/>
      <c r="G84" s="44"/>
      <c r="H84" s="234">
        <f>SUM(H36:H83)</f>
        <v>243140</v>
      </c>
    </row>
    <row r="85" spans="1:9" ht="18.600000000000001">
      <c r="A85" s="60" t="s">
        <v>270</v>
      </c>
      <c r="B85" s="61"/>
      <c r="C85" s="62" t="s">
        <v>271</v>
      </c>
      <c r="D85" s="43"/>
      <c r="E85" s="43"/>
      <c r="F85" s="21"/>
      <c r="G85" s="22"/>
      <c r="H85" s="168"/>
      <c r="I85" s="45"/>
    </row>
    <row r="86" spans="1:9">
      <c r="B86" s="204">
        <v>33761000</v>
      </c>
      <c r="C86" s="200" t="s">
        <v>137</v>
      </c>
      <c r="D86" s="205" t="s">
        <v>240</v>
      </c>
      <c r="E86" s="205" t="s">
        <v>46</v>
      </c>
      <c r="F86" s="187">
        <v>200</v>
      </c>
      <c r="G86" s="193">
        <v>110</v>
      </c>
      <c r="H86" s="187">
        <v>22000</v>
      </c>
      <c r="I86" s="45"/>
    </row>
    <row r="87" spans="1:9">
      <c r="B87" s="204">
        <v>39832100</v>
      </c>
      <c r="C87" s="200" t="s">
        <v>307</v>
      </c>
      <c r="D87" s="187" t="s">
        <v>240</v>
      </c>
      <c r="E87" s="187" t="s">
        <v>46</v>
      </c>
      <c r="F87" s="187">
        <v>20</v>
      </c>
      <c r="G87" s="206">
        <v>450</v>
      </c>
      <c r="H87" s="187">
        <v>9000</v>
      </c>
      <c r="I87" s="45"/>
    </row>
    <row r="88" spans="1:9">
      <c r="B88" s="204">
        <v>39832100</v>
      </c>
      <c r="C88" s="200" t="s">
        <v>311</v>
      </c>
      <c r="D88" s="187" t="s">
        <v>240</v>
      </c>
      <c r="E88" s="187" t="s">
        <v>46</v>
      </c>
      <c r="F88" s="187">
        <v>18</v>
      </c>
      <c r="G88" s="206">
        <v>250</v>
      </c>
      <c r="H88" s="187">
        <v>4500</v>
      </c>
      <c r="I88" s="45"/>
    </row>
    <row r="89" spans="1:9">
      <c r="B89" s="204">
        <v>39831245</v>
      </c>
      <c r="C89" s="200" t="s">
        <v>272</v>
      </c>
      <c r="D89" s="187" t="s">
        <v>240</v>
      </c>
      <c r="E89" s="187" t="s">
        <v>46</v>
      </c>
      <c r="F89" s="187">
        <v>21</v>
      </c>
      <c r="G89" s="206">
        <v>350</v>
      </c>
      <c r="H89" s="187">
        <v>7350</v>
      </c>
      <c r="I89" s="45"/>
    </row>
    <row r="90" spans="1:9">
      <c r="B90" s="204">
        <v>39831245</v>
      </c>
      <c r="C90" s="200" t="s">
        <v>308</v>
      </c>
      <c r="D90" s="187" t="s">
        <v>240</v>
      </c>
      <c r="E90" s="187" t="s">
        <v>46</v>
      </c>
      <c r="F90" s="187">
        <v>2</v>
      </c>
      <c r="G90" s="206">
        <v>1100</v>
      </c>
      <c r="H90" s="187">
        <v>2200</v>
      </c>
      <c r="I90" s="45"/>
    </row>
    <row r="91" spans="1:9">
      <c r="B91" s="204">
        <v>39831240</v>
      </c>
      <c r="C91" s="200" t="s">
        <v>309</v>
      </c>
      <c r="D91" s="187" t="s">
        <v>240</v>
      </c>
      <c r="E91" s="187" t="s">
        <v>46</v>
      </c>
      <c r="F91" s="187">
        <v>4</v>
      </c>
      <c r="G91" s="206">
        <v>490</v>
      </c>
      <c r="H91" s="187">
        <v>1960</v>
      </c>
      <c r="I91" s="45"/>
    </row>
    <row r="92" spans="1:9">
      <c r="B92" s="204">
        <v>33764000</v>
      </c>
      <c r="C92" s="200" t="s">
        <v>273</v>
      </c>
      <c r="D92" s="187" t="s">
        <v>240</v>
      </c>
      <c r="E92" s="187" t="s">
        <v>46</v>
      </c>
      <c r="F92" s="187">
        <v>20</v>
      </c>
      <c r="G92" s="206">
        <v>490</v>
      </c>
      <c r="H92" s="187">
        <v>9800</v>
      </c>
      <c r="I92" s="45"/>
    </row>
    <row r="93" spans="1:9" ht="16.2">
      <c r="B93" s="207">
        <v>33711210</v>
      </c>
      <c r="C93" s="200" t="s">
        <v>274</v>
      </c>
      <c r="D93" s="187" t="s">
        <v>240</v>
      </c>
      <c r="E93" s="187" t="s">
        <v>46</v>
      </c>
      <c r="F93" s="187">
        <v>10</v>
      </c>
      <c r="G93" s="206">
        <v>520</v>
      </c>
      <c r="H93" s="187">
        <v>5200</v>
      </c>
      <c r="I93" s="45"/>
    </row>
    <row r="94" spans="1:9">
      <c r="B94" s="208">
        <v>18424000</v>
      </c>
      <c r="C94" s="200" t="s">
        <v>151</v>
      </c>
      <c r="D94" s="187" t="s">
        <v>240</v>
      </c>
      <c r="E94" s="187" t="s">
        <v>152</v>
      </c>
      <c r="F94" s="187">
        <v>10</v>
      </c>
      <c r="G94" s="206">
        <v>350</v>
      </c>
      <c r="H94" s="187">
        <v>3500</v>
      </c>
      <c r="I94" s="45"/>
    </row>
    <row r="95" spans="1:9">
      <c r="B95" s="209" t="s">
        <v>275</v>
      </c>
      <c r="C95" s="210" t="s">
        <v>276</v>
      </c>
      <c r="D95" s="211" t="s">
        <v>240</v>
      </c>
      <c r="E95" s="212" t="s">
        <v>46</v>
      </c>
      <c r="F95" s="212">
        <v>15</v>
      </c>
      <c r="G95" s="213">
        <v>1200</v>
      </c>
      <c r="H95" s="214">
        <v>4800</v>
      </c>
      <c r="I95" s="45"/>
    </row>
    <row r="96" spans="1:9">
      <c r="B96" s="208">
        <v>39839100</v>
      </c>
      <c r="C96" s="200" t="s">
        <v>310</v>
      </c>
      <c r="D96" s="215" t="s">
        <v>240</v>
      </c>
      <c r="E96" s="187" t="s">
        <v>46</v>
      </c>
      <c r="F96" s="205">
        <v>3</v>
      </c>
      <c r="G96" s="216">
        <v>1000</v>
      </c>
      <c r="H96" s="187">
        <v>3000</v>
      </c>
      <c r="I96" s="45"/>
    </row>
    <row r="97" spans="1:9">
      <c r="B97" s="222" t="s">
        <v>182</v>
      </c>
      <c r="C97" s="200" t="s">
        <v>277</v>
      </c>
      <c r="D97" s="215" t="s">
        <v>240</v>
      </c>
      <c r="E97" s="187" t="s">
        <v>46</v>
      </c>
      <c r="F97" s="205">
        <v>4</v>
      </c>
      <c r="G97" s="216">
        <v>6950</v>
      </c>
      <c r="H97" s="187">
        <v>27800</v>
      </c>
      <c r="I97" s="45"/>
    </row>
    <row r="98" spans="1:9" ht="16.2">
      <c r="B98" s="223">
        <v>24451141</v>
      </c>
      <c r="C98" s="220" t="s">
        <v>278</v>
      </c>
      <c r="D98" s="217" t="s">
        <v>240</v>
      </c>
      <c r="E98" s="205" t="s">
        <v>46</v>
      </c>
      <c r="F98" s="212">
        <v>4</v>
      </c>
      <c r="G98" s="218">
        <v>320</v>
      </c>
      <c r="H98" s="219">
        <v>1280</v>
      </c>
      <c r="I98" s="64">
        <v>7000</v>
      </c>
    </row>
    <row r="99" spans="1:9">
      <c r="B99" s="224">
        <v>39812600</v>
      </c>
      <c r="C99" s="220" t="s">
        <v>300</v>
      </c>
      <c r="D99" s="65" t="s">
        <v>240</v>
      </c>
      <c r="E99" s="43" t="s">
        <v>46</v>
      </c>
      <c r="F99" s="63">
        <v>5</v>
      </c>
      <c r="G99" s="226">
        <v>770</v>
      </c>
      <c r="H99" s="43">
        <v>3580</v>
      </c>
      <c r="I99" s="45"/>
    </row>
    <row r="100" spans="1:9" ht="18">
      <c r="B100" s="224">
        <v>33621641</v>
      </c>
      <c r="C100" s="221" t="s">
        <v>301</v>
      </c>
      <c r="D100" s="184" t="s">
        <v>240</v>
      </c>
      <c r="E100" s="167" t="s">
        <v>46</v>
      </c>
      <c r="F100" s="43">
        <v>2</v>
      </c>
      <c r="G100" s="227">
        <v>900</v>
      </c>
      <c r="H100" s="43">
        <v>1800</v>
      </c>
      <c r="I100" s="45"/>
    </row>
    <row r="101" spans="1:9" ht="18">
      <c r="B101" s="224">
        <v>39835000</v>
      </c>
      <c r="C101" s="221" t="s">
        <v>302</v>
      </c>
      <c r="D101" s="184" t="s">
        <v>240</v>
      </c>
      <c r="E101" s="167" t="s">
        <v>46</v>
      </c>
      <c r="F101" s="43">
        <v>2</v>
      </c>
      <c r="G101" s="228">
        <v>880</v>
      </c>
      <c r="H101" s="43">
        <v>1760</v>
      </c>
      <c r="I101" s="45"/>
    </row>
    <row r="102" spans="1:9" ht="18">
      <c r="B102" s="225">
        <v>44831100</v>
      </c>
      <c r="C102" s="221" t="s">
        <v>303</v>
      </c>
      <c r="D102" s="184" t="s">
        <v>240</v>
      </c>
      <c r="E102" s="167" t="s">
        <v>46</v>
      </c>
      <c r="F102" s="43">
        <v>1</v>
      </c>
      <c r="G102" s="227">
        <v>5300</v>
      </c>
      <c r="H102" s="43">
        <v>5300</v>
      </c>
      <c r="I102" s="45"/>
    </row>
    <row r="103" spans="1:9" ht="18">
      <c r="B103" s="175" t="s">
        <v>321</v>
      </c>
      <c r="C103" s="221" t="s">
        <v>322</v>
      </c>
      <c r="D103" s="184" t="s">
        <v>240</v>
      </c>
      <c r="E103" s="167" t="s">
        <v>46</v>
      </c>
      <c r="F103" s="43">
        <v>3</v>
      </c>
      <c r="G103" s="227">
        <v>1000</v>
      </c>
      <c r="H103" s="43">
        <v>3000</v>
      </c>
      <c r="I103" s="45"/>
    </row>
    <row r="104" spans="1:9" ht="18">
      <c r="B104" s="175">
        <v>39221480</v>
      </c>
      <c r="C104" s="221" t="s">
        <v>314</v>
      </c>
      <c r="D104" s="184" t="s">
        <v>240</v>
      </c>
      <c r="E104" s="167" t="s">
        <v>46</v>
      </c>
      <c r="F104" s="43">
        <v>4</v>
      </c>
      <c r="G104" s="227">
        <v>1500</v>
      </c>
      <c r="H104" s="43">
        <v>6000</v>
      </c>
      <c r="I104" s="45"/>
    </row>
    <row r="105" spans="1:9" ht="18">
      <c r="B105" s="175">
        <v>39835000</v>
      </c>
      <c r="C105" s="221" t="s">
        <v>315</v>
      </c>
      <c r="D105" s="184" t="s">
        <v>240</v>
      </c>
      <c r="E105" s="167" t="s">
        <v>46</v>
      </c>
      <c r="F105" s="43">
        <v>2</v>
      </c>
      <c r="G105" s="227">
        <v>1500</v>
      </c>
      <c r="H105" s="43">
        <v>3000</v>
      </c>
      <c r="I105" s="45"/>
    </row>
    <row r="106" spans="1:9" ht="18">
      <c r="B106" s="248"/>
      <c r="C106" s="183"/>
      <c r="D106" s="184"/>
      <c r="E106" s="167"/>
      <c r="F106" s="181"/>
      <c r="G106" s="182"/>
      <c r="H106" s="180">
        <f>SUM(H86:H105)</f>
        <v>126830</v>
      </c>
      <c r="I106" s="45"/>
    </row>
    <row r="107" spans="1:9" ht="19.2" thickBot="1">
      <c r="A107" s="60"/>
      <c r="B107" s="67"/>
      <c r="C107" s="68" t="s">
        <v>279</v>
      </c>
      <c r="D107" s="21"/>
      <c r="E107" s="21"/>
      <c r="F107" s="21"/>
      <c r="G107" s="22"/>
      <c r="H107" s="21"/>
      <c r="I107" s="45"/>
    </row>
    <row r="108" spans="1:9" ht="18" thickBot="1">
      <c r="A108" s="60"/>
      <c r="B108" s="251">
        <v>3222100</v>
      </c>
      <c r="C108" s="253" t="s">
        <v>280</v>
      </c>
      <c r="D108" s="227" t="s">
        <v>240</v>
      </c>
      <c r="E108" s="227" t="s">
        <v>40</v>
      </c>
      <c r="F108" s="227">
        <v>750</v>
      </c>
      <c r="G108" s="227">
        <v>309.89999999999998</v>
      </c>
      <c r="H108" s="227">
        <v>232200</v>
      </c>
      <c r="I108" s="45"/>
    </row>
    <row r="109" spans="1:9" ht="18" thickBot="1">
      <c r="A109" s="60"/>
      <c r="B109" s="252" t="s">
        <v>281</v>
      </c>
      <c r="C109" s="254" t="s">
        <v>282</v>
      </c>
      <c r="D109" s="227" t="s">
        <v>240</v>
      </c>
      <c r="E109" s="227" t="s">
        <v>40</v>
      </c>
      <c r="F109" s="227">
        <v>1400</v>
      </c>
      <c r="G109" s="227">
        <v>61.92</v>
      </c>
      <c r="H109" s="227">
        <v>86688</v>
      </c>
      <c r="I109" s="45"/>
    </row>
    <row r="110" spans="1:9" ht="18" thickBot="1">
      <c r="A110" s="60"/>
      <c r="B110" s="252">
        <v>15811130</v>
      </c>
      <c r="C110" s="254" t="s">
        <v>283</v>
      </c>
      <c r="D110" s="227" t="s">
        <v>240</v>
      </c>
      <c r="E110" s="227" t="s">
        <v>46</v>
      </c>
      <c r="F110" s="227">
        <v>90</v>
      </c>
      <c r="G110" s="227">
        <v>1548</v>
      </c>
      <c r="H110" s="227">
        <v>139320</v>
      </c>
      <c r="I110" s="45"/>
    </row>
    <row r="111" spans="1:9" ht="18" thickBot="1">
      <c r="A111" s="60"/>
      <c r="B111" s="252" t="s">
        <v>284</v>
      </c>
      <c r="C111" s="254" t="s">
        <v>285</v>
      </c>
      <c r="D111" s="227" t="s">
        <v>240</v>
      </c>
      <c r="E111" s="227" t="s">
        <v>40</v>
      </c>
      <c r="F111" s="227">
        <v>2200</v>
      </c>
      <c r="G111" s="227">
        <v>61.92</v>
      </c>
      <c r="H111" s="227">
        <v>136224</v>
      </c>
      <c r="I111" s="45"/>
    </row>
    <row r="112" spans="1:9" ht="18" thickBot="1">
      <c r="A112" s="60"/>
      <c r="B112" s="252" t="s">
        <v>286</v>
      </c>
      <c r="C112" s="254" t="s">
        <v>287</v>
      </c>
      <c r="D112" s="227" t="s">
        <v>240</v>
      </c>
      <c r="E112" s="227" t="s">
        <v>40</v>
      </c>
      <c r="F112" s="227">
        <v>1750</v>
      </c>
      <c r="G112" s="227">
        <v>92.88</v>
      </c>
      <c r="H112" s="227">
        <v>162540</v>
      </c>
      <c r="I112" s="45"/>
    </row>
    <row r="113" spans="1:9" ht="18" thickBot="1">
      <c r="A113" s="60"/>
      <c r="B113" s="252">
        <v>15551300</v>
      </c>
      <c r="C113" s="254" t="s">
        <v>288</v>
      </c>
      <c r="D113" s="227" t="s">
        <v>240</v>
      </c>
      <c r="E113" s="227" t="s">
        <v>46</v>
      </c>
      <c r="F113" s="227">
        <v>130</v>
      </c>
      <c r="G113" s="227">
        <v>3096</v>
      </c>
      <c r="H113" s="227">
        <v>402480</v>
      </c>
      <c r="I113" s="45"/>
    </row>
    <row r="114" spans="1:9" ht="21" thickBot="1">
      <c r="A114" s="60"/>
      <c r="B114" s="48"/>
      <c r="C114" s="268" t="s">
        <v>312</v>
      </c>
      <c r="D114" s="227"/>
      <c r="E114" s="227"/>
      <c r="F114" s="269"/>
      <c r="G114" s="227"/>
      <c r="H114" s="266">
        <f>SUM(H108:H113)</f>
        <v>1159452</v>
      </c>
      <c r="I114" s="50"/>
    </row>
    <row r="115" spans="1:9" ht="21" thickBot="1">
      <c r="A115" s="60"/>
      <c r="B115" s="48"/>
      <c r="C115" s="285" t="s">
        <v>331</v>
      </c>
      <c r="D115" s="228"/>
      <c r="E115" s="228"/>
      <c r="F115" s="228"/>
      <c r="G115" s="228"/>
      <c r="H115" s="267"/>
      <c r="I115" s="50"/>
    </row>
    <row r="116" spans="1:9" ht="18" thickBot="1">
      <c r="A116" s="60"/>
      <c r="B116" s="270">
        <v>3222100</v>
      </c>
      <c r="C116" s="286" t="s">
        <v>280</v>
      </c>
      <c r="D116" s="89" t="s">
        <v>240</v>
      </c>
      <c r="E116" s="271" t="s">
        <v>40</v>
      </c>
      <c r="F116" s="272">
        <v>750</v>
      </c>
      <c r="G116" s="225">
        <v>55.72</v>
      </c>
      <c r="H116" s="273">
        <v>208950</v>
      </c>
      <c r="I116" s="50"/>
    </row>
    <row r="117" spans="1:9" ht="18" thickBot="1">
      <c r="A117" s="60"/>
      <c r="B117" s="274">
        <v>15821500</v>
      </c>
      <c r="C117" s="287" t="s">
        <v>282</v>
      </c>
      <c r="D117" s="275" t="s">
        <v>240</v>
      </c>
      <c r="E117" s="276" t="s">
        <v>40</v>
      </c>
      <c r="F117" s="277">
        <v>1400</v>
      </c>
      <c r="G117" s="278">
        <v>61.92</v>
      </c>
      <c r="H117" s="279">
        <v>78008</v>
      </c>
      <c r="I117" s="50"/>
    </row>
    <row r="118" spans="1:9" ht="18" thickBot="1">
      <c r="A118" s="60"/>
      <c r="B118" s="274">
        <v>15811130</v>
      </c>
      <c r="C118" s="287" t="s">
        <v>283</v>
      </c>
      <c r="D118" s="275" t="s">
        <v>240</v>
      </c>
      <c r="E118" s="276" t="s">
        <v>46</v>
      </c>
      <c r="F118" s="277">
        <v>90</v>
      </c>
      <c r="G118" s="225">
        <v>1393</v>
      </c>
      <c r="H118" s="280">
        <v>125370</v>
      </c>
      <c r="I118" s="50"/>
    </row>
    <row r="119" spans="1:9" ht="18" thickBot="1">
      <c r="A119" s="60"/>
      <c r="B119" s="274">
        <v>15821500</v>
      </c>
      <c r="C119" s="287" t="s">
        <v>285</v>
      </c>
      <c r="D119" s="275" t="s">
        <v>240</v>
      </c>
      <c r="E119" s="276" t="s">
        <v>40</v>
      </c>
      <c r="F119" s="281">
        <v>2200</v>
      </c>
      <c r="G119" s="225">
        <v>55.72</v>
      </c>
      <c r="H119" s="280">
        <v>122584</v>
      </c>
      <c r="I119" s="50"/>
    </row>
    <row r="120" spans="1:9" ht="18" thickBot="1">
      <c r="A120" s="60"/>
      <c r="B120" s="274">
        <v>15821500</v>
      </c>
      <c r="C120" s="287" t="s">
        <v>287</v>
      </c>
      <c r="D120" s="275" t="s">
        <v>240</v>
      </c>
      <c r="E120" s="276" t="s">
        <v>40</v>
      </c>
      <c r="F120" s="281">
        <v>1750</v>
      </c>
      <c r="G120" s="225">
        <v>83.58</v>
      </c>
      <c r="H120" s="280">
        <v>146265</v>
      </c>
      <c r="I120" s="50"/>
    </row>
    <row r="121" spans="1:9" ht="16.8" thickBot="1">
      <c r="B121" s="282">
        <v>15551300</v>
      </c>
      <c r="C121" s="288" t="s">
        <v>288</v>
      </c>
      <c r="D121" s="89" t="s">
        <v>240</v>
      </c>
      <c r="E121" s="271" t="s">
        <v>46</v>
      </c>
      <c r="F121" s="283">
        <v>130</v>
      </c>
      <c r="G121" s="225">
        <v>2786</v>
      </c>
      <c r="H121" s="284">
        <v>362180</v>
      </c>
      <c r="I121" s="45"/>
    </row>
    <row r="122" spans="1:9" ht="18">
      <c r="B122" s="70"/>
      <c r="C122" s="66"/>
      <c r="D122" s="63"/>
      <c r="E122" s="63"/>
      <c r="F122" s="63"/>
      <c r="G122" s="63"/>
      <c r="H122" s="289">
        <f>SUM(H116:H121)</f>
        <v>1043357</v>
      </c>
      <c r="I122" s="50"/>
    </row>
    <row r="123" spans="1:9" ht="18">
      <c r="B123" s="70"/>
      <c r="C123" s="71" t="s">
        <v>289</v>
      </c>
      <c r="H123" s="168"/>
      <c r="I123" s="50"/>
    </row>
    <row r="124" spans="1:9" ht="16.2">
      <c r="B124" s="34" t="s">
        <v>290</v>
      </c>
      <c r="C124" s="186" t="s">
        <v>291</v>
      </c>
      <c r="D124" s="187" t="s">
        <v>240</v>
      </c>
      <c r="E124" s="188" t="s">
        <v>46</v>
      </c>
      <c r="F124" s="187">
        <v>6</v>
      </c>
      <c r="G124" s="189">
        <v>6250</v>
      </c>
      <c r="H124" s="187">
        <v>37500</v>
      </c>
      <c r="I124" s="45"/>
    </row>
    <row r="125" spans="1:9">
      <c r="B125" s="190">
        <v>37451410</v>
      </c>
      <c r="C125" s="191" t="s">
        <v>175</v>
      </c>
      <c r="D125" s="187" t="s">
        <v>240</v>
      </c>
      <c r="E125" s="192" t="s">
        <v>46</v>
      </c>
      <c r="F125" s="193">
        <v>3</v>
      </c>
      <c r="G125" s="194">
        <v>5600</v>
      </c>
      <c r="H125" s="187">
        <v>16800</v>
      </c>
      <c r="I125" s="45"/>
    </row>
    <row r="126" spans="1:9">
      <c r="B126" s="190">
        <v>37451580</v>
      </c>
      <c r="C126" s="191" t="s">
        <v>176</v>
      </c>
      <c r="D126" s="187" t="s">
        <v>240</v>
      </c>
      <c r="E126" s="192" t="s">
        <v>46</v>
      </c>
      <c r="F126" s="193">
        <v>2</v>
      </c>
      <c r="G126" s="194">
        <v>4100</v>
      </c>
      <c r="H126" s="187">
        <v>8200</v>
      </c>
      <c r="I126" s="45"/>
    </row>
    <row r="127" spans="1:9" ht="16.2" thickBot="1">
      <c r="B127" s="190">
        <v>37821150</v>
      </c>
      <c r="C127" s="191" t="s">
        <v>251</v>
      </c>
      <c r="D127" s="196" t="s">
        <v>240</v>
      </c>
      <c r="E127" s="197" t="s">
        <v>40</v>
      </c>
      <c r="F127" s="198">
        <v>35</v>
      </c>
      <c r="G127" s="199">
        <v>1000</v>
      </c>
      <c r="H127" s="187">
        <v>35000</v>
      </c>
      <c r="I127" s="45"/>
    </row>
    <row r="128" spans="1:9" ht="16.2" thickBot="1">
      <c r="B128" s="69">
        <v>30141100</v>
      </c>
      <c r="C128" s="73" t="s">
        <v>294</v>
      </c>
      <c r="D128" s="170" t="s">
        <v>240</v>
      </c>
      <c r="E128" s="170" t="s">
        <v>46</v>
      </c>
      <c r="F128" s="43">
        <v>1</v>
      </c>
      <c r="G128" s="178">
        <v>1270</v>
      </c>
      <c r="H128" s="43">
        <v>1270</v>
      </c>
    </row>
    <row r="129" spans="2:9" ht="16.2" thickBot="1">
      <c r="B129" s="69" t="s">
        <v>295</v>
      </c>
      <c r="C129" s="73" t="s">
        <v>296</v>
      </c>
      <c r="D129" s="170" t="s">
        <v>240</v>
      </c>
      <c r="E129" s="170" t="s">
        <v>46</v>
      </c>
      <c r="F129" s="43">
        <v>22</v>
      </c>
      <c r="G129" s="178">
        <v>100</v>
      </c>
      <c r="H129" s="43">
        <v>2200</v>
      </c>
    </row>
    <row r="130" spans="2:9" ht="16.2" thickBot="1">
      <c r="B130" s="69" t="s">
        <v>297</v>
      </c>
      <c r="C130" s="73" t="s">
        <v>298</v>
      </c>
      <c r="D130" s="170" t="s">
        <v>240</v>
      </c>
      <c r="E130" s="170" t="s">
        <v>46</v>
      </c>
      <c r="F130" s="43">
        <v>1</v>
      </c>
      <c r="G130" s="185">
        <v>500</v>
      </c>
      <c r="H130" s="43">
        <v>500</v>
      </c>
    </row>
    <row r="131" spans="2:9" ht="16.2" thickBot="1">
      <c r="B131" s="72"/>
      <c r="C131" s="73"/>
      <c r="D131" s="170"/>
      <c r="E131" s="170"/>
      <c r="F131" s="74"/>
      <c r="G131" s="177"/>
      <c r="H131" s="179">
        <f>SUM(H124:H130)</f>
        <v>101470</v>
      </c>
    </row>
    <row r="132" spans="2:9">
      <c r="B132" s="75"/>
      <c r="C132" s="4"/>
      <c r="H132" s="2"/>
      <c r="I132" s="77"/>
    </row>
    <row r="133" spans="2:9">
      <c r="C133" s="306"/>
      <c r="D133" s="306"/>
      <c r="E133" s="75"/>
      <c r="F133" s="75"/>
      <c r="G133" s="75"/>
      <c r="H133" s="75"/>
    </row>
    <row r="134" spans="2:9">
      <c r="C134" s="76"/>
      <c r="D134" s="75"/>
      <c r="E134" s="75"/>
      <c r="F134" s="75"/>
      <c r="G134" s="75"/>
    </row>
    <row r="135" spans="2:9">
      <c r="C135" s="75"/>
      <c r="D135" s="77"/>
      <c r="E135" s="77"/>
      <c r="F135" s="77"/>
      <c r="G135" s="77"/>
      <c r="H135" s="75"/>
    </row>
    <row r="136" spans="2:9">
      <c r="C136" s="76"/>
      <c r="D136" s="75"/>
      <c r="E136" s="75"/>
      <c r="F136" s="75"/>
      <c r="G136" s="75"/>
    </row>
  </sheetData>
  <mergeCells count="8">
    <mergeCell ref="D35:G35"/>
    <mergeCell ref="C133:D133"/>
    <mergeCell ref="C8:H8"/>
    <mergeCell ref="C2:I2"/>
    <mergeCell ref="G3:H3"/>
    <mergeCell ref="C4:I4"/>
    <mergeCell ref="C5:H5"/>
    <mergeCell ref="C7:H7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norartagers@outlook.com</cp:lastModifiedBy>
  <cp:lastPrinted>2024-03-15T09:13:00Z</cp:lastPrinted>
  <dcterms:created xsi:type="dcterms:W3CDTF">2014-03-17T16:28:00Z</dcterms:created>
  <dcterms:modified xsi:type="dcterms:W3CDTF">2025-09-02T12:33:25Z</dcterms:modified>
  <cp:keywords>https://mul2-armavir.gov.am/tasks/452857/oneclick?token=7397b82a5ff1d552828bca854bdbc2d8</cp:keyword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0FB8EA68C484485D8A52E447E94024A0_12</vt:lpwstr>
  </property>
  <property fmtid="{D5CDD505-2E9C-101B-9397-08002B2CF9AE}" pid="3" name="KSOProductBuildVer">
    <vt:lpwstr>1033-12.2.0.13489</vt:lpwstr>
  </property>
</Properties>
</file>