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5" i="1"/>
  <c r="H69"/>
  <c r="G25"/>
  <c r="H21"/>
  <c r="H19"/>
  <c r="H18"/>
  <c r="H17"/>
  <c r="G66" l="1"/>
  <c r="G65"/>
  <c r="G64"/>
  <c r="G52"/>
  <c r="G53"/>
  <c r="G27" l="1"/>
  <c r="G47" l="1"/>
  <c r="G48"/>
  <c r="G49"/>
  <c r="G50"/>
  <c r="G51"/>
  <c r="G54"/>
  <c r="G55"/>
  <c r="G56"/>
  <c r="G57"/>
  <c r="G58"/>
  <c r="G59"/>
  <c r="G60"/>
  <c r="G61"/>
  <c r="G62"/>
  <c r="G63"/>
  <c r="G46"/>
  <c r="G28"/>
  <c r="G29"/>
  <c r="G30"/>
  <c r="G31"/>
  <c r="G32"/>
  <c r="G33"/>
  <c r="G34"/>
  <c r="G35"/>
  <c r="G36"/>
  <c r="G37"/>
  <c r="G38"/>
  <c r="G39"/>
  <c r="G40"/>
  <c r="G41"/>
  <c r="G42"/>
  <c r="G43"/>
  <c r="G67" l="1"/>
  <c r="G44"/>
  <c r="G76" l="1"/>
</calcChain>
</file>

<file path=xl/sharedStrings.xml><?xml version="1.0" encoding="utf-8"?>
<sst xmlns="http://schemas.openxmlformats.org/spreadsheetml/2006/main" count="182" uniqueCount="88">
  <si>
    <r>
      <t>Միջանցիկ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կոդը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ըստ</t>
    </r>
    <r>
      <rPr>
        <sz val="11"/>
        <color rgb="FF000000"/>
        <rFont val="Calibri"/>
        <family val="2"/>
        <charset val="204"/>
      </rPr>
      <t xml:space="preserve"> CPV </t>
    </r>
    <r>
      <rPr>
        <sz val="11"/>
        <color rgb="FF000000"/>
        <rFont val="Sylfaen"/>
        <family val="1"/>
        <charset val="204"/>
      </rPr>
      <t>դասակարգման</t>
    </r>
  </si>
  <si>
    <r>
      <t>Գնման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առարկայի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անվանումը</t>
    </r>
  </si>
  <si>
    <r>
      <t>Գնման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ձևը</t>
    </r>
    <r>
      <rPr>
        <sz val="11"/>
        <color rgb="FF000000"/>
        <rFont val="Calibri"/>
        <family val="2"/>
        <charset val="204"/>
      </rPr>
      <t xml:space="preserve"> / </t>
    </r>
    <r>
      <rPr>
        <sz val="11"/>
        <color rgb="FF000000"/>
        <rFont val="Sylfaen"/>
        <family val="1"/>
        <charset val="204"/>
      </rPr>
      <t>ընթացակարգը</t>
    </r>
    <r>
      <rPr>
        <sz val="11"/>
        <color rgb="FF000000"/>
        <rFont val="Calibri"/>
        <family val="2"/>
        <charset val="204"/>
      </rPr>
      <t>/</t>
    </r>
  </si>
  <si>
    <r>
      <t>Չափման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միավորը</t>
    </r>
  </si>
  <si>
    <r>
      <t>Միավորի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գինը</t>
    </r>
  </si>
  <si>
    <r>
      <t>Ընդամենը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ծախսեր</t>
    </r>
    <r>
      <rPr>
        <sz val="11"/>
        <color rgb="FF000000"/>
        <rFont val="Calibri"/>
        <family val="2"/>
        <charset val="204"/>
      </rPr>
      <t xml:space="preserve">  /</t>
    </r>
    <r>
      <rPr>
        <sz val="11"/>
        <color rgb="FF000000"/>
        <rFont val="Sylfaen"/>
        <family val="1"/>
        <charset val="204"/>
      </rPr>
      <t>դրամ</t>
    </r>
    <r>
      <rPr>
        <sz val="11"/>
        <color rgb="FF000000"/>
        <rFont val="Calibri"/>
        <family val="2"/>
        <charset val="204"/>
      </rPr>
      <t>/</t>
    </r>
  </si>
  <si>
    <t>Քանակը</t>
  </si>
  <si>
    <r>
      <t>Էլեկտրաէներգիայի</t>
    </r>
    <r>
      <rPr>
        <sz val="9"/>
        <color rgb="FF000000"/>
        <rFont val="Calibri"/>
        <family val="2"/>
        <charset val="204"/>
      </rPr>
      <t xml:space="preserve"> </t>
    </r>
    <r>
      <rPr>
        <sz val="9"/>
        <color rgb="FF000000"/>
        <rFont val="Sylfaen"/>
        <family val="1"/>
        <charset val="204"/>
      </rPr>
      <t>բաշխման</t>
    </r>
    <r>
      <rPr>
        <sz val="9"/>
        <color rgb="FF000000"/>
        <rFont val="Calibri"/>
        <family val="2"/>
        <charset val="204"/>
      </rPr>
      <t xml:space="preserve"> </t>
    </r>
    <r>
      <rPr>
        <sz val="9"/>
        <color rgb="FF000000"/>
        <rFont val="Sylfaen"/>
        <family val="1"/>
        <charset val="204"/>
      </rPr>
      <t>ծառայություններ</t>
    </r>
  </si>
  <si>
    <r>
      <t>Մեկ</t>
    </r>
    <r>
      <rPr>
        <sz val="11"/>
        <color theme="1"/>
        <rFont val="Calibri"/>
        <family val="2"/>
        <charset val="204"/>
      </rPr>
      <t xml:space="preserve"> </t>
    </r>
    <r>
      <rPr>
        <sz val="11"/>
        <color theme="1"/>
        <rFont val="Sylfaen"/>
        <family val="1"/>
        <charset val="204"/>
      </rPr>
      <t>անձ</t>
    </r>
  </si>
  <si>
    <t>ԿՎտ</t>
  </si>
  <si>
    <r>
      <t>Խ</t>
    </r>
    <r>
      <rPr>
        <sz val="11"/>
        <color rgb="FF000000"/>
        <rFont val="Calibri"/>
        <family val="2"/>
        <charset val="204"/>
      </rPr>
      <t>/</t>
    </r>
    <r>
      <rPr>
        <sz val="11"/>
        <color rgb="FF000000"/>
        <rFont val="Sylfaen"/>
        <family val="1"/>
        <charset val="204"/>
      </rPr>
      <t>Մ</t>
    </r>
  </si>
  <si>
    <r>
      <t>Մեկ</t>
    </r>
    <r>
      <rPr>
        <sz val="11"/>
        <color theme="1"/>
        <rFont val="Calibri"/>
        <family val="2"/>
        <charset val="204"/>
      </rPr>
      <t xml:space="preserve"> </t>
    </r>
    <r>
      <rPr>
        <sz val="11"/>
        <color theme="1"/>
        <rFont val="Sylfaen"/>
        <family val="1"/>
        <charset val="204"/>
      </rPr>
      <t>անձ ոչ մրց</t>
    </r>
  </si>
  <si>
    <r>
      <t>ըստ</t>
    </r>
    <r>
      <rPr>
        <sz val="9"/>
        <color rgb="FF000000"/>
        <rFont val="Calibri"/>
        <family val="2"/>
        <charset val="204"/>
      </rPr>
      <t xml:space="preserve"> </t>
    </r>
    <r>
      <rPr>
        <sz val="9"/>
        <color rgb="FF000000"/>
        <rFont val="Sylfaen"/>
        <family val="1"/>
        <charset val="204"/>
      </rPr>
      <t>գնի</t>
    </r>
    <r>
      <rPr>
        <sz val="9"/>
        <color rgb="FF000000"/>
        <rFont val="Calibri"/>
        <family val="2"/>
        <charset val="204"/>
      </rPr>
      <t xml:space="preserve"> </t>
    </r>
    <r>
      <rPr>
        <sz val="9"/>
        <color rgb="FF000000"/>
        <rFont val="Sylfaen"/>
        <family val="1"/>
        <charset val="204"/>
      </rPr>
      <t>առաջարկի</t>
    </r>
  </si>
  <si>
    <t>ՀԾ սպասարկում</t>
  </si>
  <si>
    <t>հատ</t>
  </si>
  <si>
    <t>տուփ</t>
  </si>
  <si>
    <t>ամիս</t>
  </si>
  <si>
    <t>ինտերնետի սպասարկում</t>
  </si>
  <si>
    <t>տարի</t>
  </si>
  <si>
    <t>Թերթի բաժանորթագրում և գրքերի ձեռք բերում</t>
  </si>
  <si>
    <t>թուղթ Ա4</t>
  </si>
  <si>
    <t>ամրակ</t>
  </si>
  <si>
    <t xml:space="preserve">կոճգամ </t>
  </si>
  <si>
    <t>նշ. թուղթ 50հատ-ոց</t>
  </si>
  <si>
    <t>սոսինձ</t>
  </si>
  <si>
    <t>ֆայլ 40միկրո</t>
  </si>
  <si>
    <t>շտրիխ</t>
  </si>
  <si>
    <t>տետր 48թերթանոց</t>
  </si>
  <si>
    <t>թղթապանակ</t>
  </si>
  <si>
    <t>վատաման</t>
  </si>
  <si>
    <t>կարիչ</t>
  </si>
  <si>
    <t>թղթապանակ ռեգ.</t>
  </si>
  <si>
    <t>մարկեր</t>
  </si>
  <si>
    <t>քանոն</t>
  </si>
  <si>
    <t>կպչող ժապավեն</t>
  </si>
  <si>
    <t>հիշողության կրիչ</t>
  </si>
  <si>
    <t>նոթատետր</t>
  </si>
  <si>
    <t xml:space="preserve">մետաղյա աղբարկղ միջին չափի </t>
  </si>
  <si>
    <t>պլասմասե աղբարկղ 11լ-ոց</t>
  </si>
  <si>
    <t>պոլիէթիլենային թաղանթ աղբի համար  20հատ-ոց</t>
  </si>
  <si>
    <t>աշխատանքային ձեռնոցներ</t>
  </si>
  <si>
    <t>ավել</t>
  </si>
  <si>
    <t>ապակի լվացող հեղուկ 500մլգ-ոց</t>
  </si>
  <si>
    <t>անձեռնոցիկ 100հատ-ոց</t>
  </si>
  <si>
    <t>ախտահանիչ փոշի 0,5կգ-ոց</t>
  </si>
  <si>
    <t>մաստիկա 250գր-ոց</t>
  </si>
  <si>
    <t>հեղուկ օճառ 25մլգ-ոց</t>
  </si>
  <si>
    <t>փոշու շոր</t>
  </si>
  <si>
    <t>կահույքի փայլ 300մլգ-ոց</t>
  </si>
  <si>
    <t>հատակի շոր</t>
  </si>
  <si>
    <t>զույգ</t>
  </si>
  <si>
    <t>տնտեսական ապրանքներ</t>
  </si>
  <si>
    <t>ծառայություններ</t>
  </si>
  <si>
    <r>
      <t>գրենական</t>
    </r>
    <r>
      <rPr>
        <b/>
        <sz val="11"/>
        <color rgb="FF000000"/>
        <rFont val="Calibri"/>
        <family val="2"/>
        <charset val="204"/>
      </rPr>
      <t xml:space="preserve"> </t>
    </r>
    <r>
      <rPr>
        <b/>
        <sz val="11"/>
        <color rgb="FF000000"/>
        <rFont val="Sylfaen"/>
        <family val="1"/>
        <charset val="204"/>
      </rPr>
      <t>պիտույքներ</t>
    </r>
  </si>
  <si>
    <t>Ընդամենը</t>
  </si>
  <si>
    <r>
      <t>բնական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գազի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մատակարարման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ծառայությումմեր</t>
    </r>
  </si>
  <si>
    <t>ջրի բաշխման ծառայություն, ջրահեռացում</t>
  </si>
  <si>
    <r>
      <t>աղբի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հեռացման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ծառայություն</t>
    </r>
  </si>
  <si>
    <r>
      <t>համակարգչային</t>
    </r>
    <r>
      <rPr>
        <sz val="10"/>
        <color rgb="FF000000"/>
        <rFont val="Calibri"/>
        <family val="2"/>
        <charset val="204"/>
      </rPr>
      <t xml:space="preserve"> </t>
    </r>
    <r>
      <rPr>
        <sz val="10"/>
        <color rgb="FF000000"/>
        <rFont val="Sylfaen"/>
        <family val="1"/>
        <charset val="204"/>
      </rPr>
      <t>ծառայություններ</t>
    </r>
  </si>
  <si>
    <t xml:space="preserve">     Հավելված N 1</t>
  </si>
  <si>
    <t>ՀՀ կառավարության 2017 թվականի</t>
  </si>
  <si>
    <t>ապրիլի 13-ի N 390-Ն որոշման</t>
  </si>
  <si>
    <t>ՊԵՏԱԿԱՆ ԲՅՈՒՋԵԻ ՄԻՋՈՑՆԵՐԻ ՀԱՇՎԻՆ ԿԱՏԱՐՎԵԼԻՔ ԳՆՈՒՄՆԵՐԻ ՊԼԱՆԻ</t>
  </si>
  <si>
    <t>(ըստ բյուջետային ծախսերի գերատեսչական դասակարգման)</t>
  </si>
  <si>
    <t>Ծրագիրը   01</t>
  </si>
  <si>
    <t>Անվանումը Պետական ոչ առևտրային կազմակերպության պահպանման ծախսեր</t>
  </si>
  <si>
    <t>բաժին -09 խումբ -01 դաս -02 ծրագիր -01</t>
  </si>
  <si>
    <t>(ըստ բյուջետային ծախսերի գործառական դասակարգման)</t>
  </si>
  <si>
    <t>2019թ.</t>
  </si>
  <si>
    <t>մաքրող հեղուկ damestas 1լ</t>
  </si>
  <si>
    <t xml:space="preserve">մաքրող հեղուկ ուպլոն 1լ լամինատի </t>
  </si>
  <si>
    <t xml:space="preserve">ժավել 1լ-ոց լիլուս </t>
  </si>
  <si>
    <t>զուգարանի թուղթ Կիևյան</t>
  </si>
  <si>
    <t>ամանի հեղուկ 1լիտր սաֆո</t>
  </si>
  <si>
    <t>ինքնամզվող դույլ</t>
  </si>
  <si>
    <t xml:space="preserve">պլաստմասսե ձող </t>
  </si>
  <si>
    <t>պլաստմասսե ձողի բերան</t>
  </si>
  <si>
    <r>
      <t> </t>
    </r>
    <r>
      <rPr>
        <sz val="11.5"/>
        <color theme="1"/>
        <rFont val="Arial Unicode"/>
        <family val="2"/>
        <charset val="204"/>
      </rPr>
      <t>Պատվիրատուն ՀՀ ԿԳՆ ,, Լոռի-Փամբակ երկրագիտական թանգարան ,,  ՊՈԱԿ</t>
    </r>
  </si>
  <si>
    <t>անձնակազմի թիվ</t>
  </si>
  <si>
    <t>Պահակային ոստիկանություն</t>
  </si>
  <si>
    <t>Հակահրդեհային ծառայություն</t>
  </si>
  <si>
    <t>Գազի սպասարկում</t>
  </si>
  <si>
    <t>Վարչական սարքավորումներ</t>
  </si>
  <si>
    <t>Էկենգի վճար</t>
  </si>
  <si>
    <t>Շահութահարկ, ԱԱՀ</t>
  </si>
  <si>
    <t xml:space="preserve"> տնօրենի ժ/պ                                 Ն. Առաքելյան</t>
  </si>
  <si>
    <t xml:space="preserve">                          Շ. Ավագյան</t>
  </si>
  <si>
    <t>34990000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</si>
</sst>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Sylfaen"/>
      <family val="1"/>
      <charset val="204"/>
    </font>
    <font>
      <b/>
      <sz val="11"/>
      <color rgb="FF000000"/>
      <name val="Calibri"/>
      <family val="2"/>
      <charset val="204"/>
    </font>
    <font>
      <sz val="9"/>
      <color rgb="FF000000"/>
      <name val="Sylfaen"/>
      <family val="1"/>
      <charset val="204"/>
    </font>
    <font>
      <sz val="9"/>
      <color rgb="FF000000"/>
      <name val="Calibri"/>
      <family val="2"/>
      <charset val="204"/>
    </font>
    <font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Sylfae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Arial Unicode"/>
      <family val="2"/>
      <charset val="204"/>
    </font>
    <font>
      <sz val="9"/>
      <color theme="1"/>
      <name val="Arial"/>
      <family val="2"/>
      <charset val="204"/>
    </font>
    <font>
      <sz val="11.5"/>
      <color theme="1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.5"/>
      <color rgb="FF000000"/>
      <name val="Arial Unicode"/>
      <family val="2"/>
      <charset val="204"/>
    </font>
    <font>
      <sz val="11.5"/>
      <color theme="1"/>
      <name val="Arial Unicode"/>
      <family val="2"/>
      <charset val="204"/>
    </font>
    <font>
      <i/>
      <sz val="11.5"/>
      <color theme="1"/>
      <name val="Arial Unicode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1" xfId="0" applyFont="1" applyBorder="1" applyAlignment="1">
      <alignment horizontal="right"/>
    </xf>
    <xf numFmtId="0" fontId="13" fillId="0" borderId="0" xfId="0" applyFo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8" xfId="0" applyFont="1" applyBorder="1" applyAlignment="1"/>
    <xf numFmtId="0" fontId="4" fillId="0" borderId="0" xfId="0" applyFont="1" applyBorder="1" applyAlignment="1"/>
    <xf numFmtId="0" fontId="0" fillId="0" borderId="8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4" fillId="0" borderId="7" xfId="0" applyFont="1" applyBorder="1" applyAlignment="1"/>
    <xf numFmtId="0" fontId="4" fillId="0" borderId="4" xfId="0" applyFont="1" applyBorder="1" applyAlignment="1"/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" fillId="0" borderId="10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0" fontId="14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wrapText="1"/>
    </xf>
    <xf numFmtId="0" fontId="6" fillId="0" borderId="10" xfId="0" applyFont="1" applyBorder="1"/>
    <xf numFmtId="0" fontId="8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wrapText="1"/>
    </xf>
    <xf numFmtId="0" fontId="8" fillId="0" borderId="10" xfId="0" applyFont="1" applyBorder="1"/>
    <xf numFmtId="0" fontId="1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wrapText="1"/>
    </xf>
    <xf numFmtId="0" fontId="18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3" fillId="0" borderId="4" xfId="0" applyFont="1" applyBorder="1"/>
    <xf numFmtId="0" fontId="0" fillId="0" borderId="11" xfId="0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8" fillId="0" borderId="0" xfId="0" applyFont="1" applyBorder="1"/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17" fillId="0" borderId="12" xfId="0" applyFont="1" applyBorder="1"/>
    <xf numFmtId="0" fontId="18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8" fillId="0" borderId="2" xfId="0" applyFont="1" applyBorder="1" applyAlignment="1">
      <alignment vertical="center"/>
    </xf>
    <xf numFmtId="0" fontId="22" fillId="0" borderId="0" xfId="0" applyFont="1" applyAlignment="1"/>
    <xf numFmtId="0" fontId="24" fillId="0" borderId="0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right" vertical="top" wrapText="1"/>
    </xf>
    <xf numFmtId="0" fontId="22" fillId="2" borderId="0" xfId="0" applyFont="1" applyFill="1" applyAlignment="1">
      <alignment vertical="top" wrapText="1"/>
    </xf>
    <xf numFmtId="0" fontId="26" fillId="0" borderId="10" xfId="0" applyFont="1" applyBorder="1"/>
    <xf numFmtId="0" fontId="26" fillId="0" borderId="4" xfId="0" applyFont="1" applyBorder="1"/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3" xfId="0" applyFont="1" applyBorder="1"/>
    <xf numFmtId="0" fontId="27" fillId="0" borderId="10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12" fillId="0" borderId="0" xfId="0" applyFont="1" applyBorder="1" applyAlignment="1">
      <alignment horizontal="right"/>
    </xf>
    <xf numFmtId="0" fontId="18" fillId="0" borderId="0" xfId="0" applyFont="1" applyBorder="1"/>
    <xf numFmtId="0" fontId="21" fillId="0" borderId="0" xfId="0" applyFont="1" applyBorder="1"/>
    <xf numFmtId="0" fontId="0" fillId="0" borderId="0" xfId="0"/>
    <xf numFmtId="0" fontId="22" fillId="2" borderId="0" xfId="0" applyFont="1" applyFill="1" applyAlignment="1">
      <alignment horizontal="right" vertical="top" wrapText="1"/>
    </xf>
    <xf numFmtId="0" fontId="16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5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8" fillId="0" borderId="7" xfId="0" applyFont="1" applyBorder="1" applyAlignment="1">
      <alignment wrapText="1"/>
    </xf>
    <xf numFmtId="0" fontId="16" fillId="0" borderId="3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/>
    </xf>
    <xf numFmtId="0" fontId="3" fillId="0" borderId="14" xfId="0" applyFont="1" applyBorder="1"/>
    <xf numFmtId="0" fontId="3" fillId="0" borderId="18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19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49" fontId="28" fillId="0" borderId="20" xfId="0" applyNumberFormat="1" applyFont="1" applyFill="1" applyBorder="1" applyAlignment="1">
      <alignment horizontal="center"/>
    </xf>
    <xf numFmtId="0" fontId="8" fillId="0" borderId="9" xfId="0" applyFont="1" applyBorder="1"/>
    <xf numFmtId="0" fontId="8" fillId="0" borderId="21" xfId="0" applyFont="1" applyBorder="1"/>
    <xf numFmtId="0" fontId="8" fillId="0" borderId="2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0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workbookViewId="0">
      <selection activeCell="L13" sqref="L13"/>
    </sheetView>
  </sheetViews>
  <sheetFormatPr defaultRowHeight="15"/>
  <cols>
    <col min="1" max="1" width="3" customWidth="1"/>
    <col min="2" max="2" width="19.7109375" customWidth="1"/>
    <col min="3" max="3" width="31.28515625" customWidth="1"/>
    <col min="4" max="4" width="16.7109375" customWidth="1"/>
    <col min="5" max="5" width="17.7109375" customWidth="1"/>
    <col min="6" max="6" width="18.42578125" customWidth="1"/>
    <col min="7" max="7" width="13.28515625" customWidth="1"/>
    <col min="8" max="8" width="10.28515625" customWidth="1"/>
  </cols>
  <sheetData>
    <row r="1" spans="1:11" ht="15" customHeight="1">
      <c r="A1" s="82" t="s">
        <v>59</v>
      </c>
      <c r="B1" s="82"/>
      <c r="C1" s="82"/>
      <c r="D1" s="82"/>
      <c r="E1" s="82"/>
      <c r="F1" s="82"/>
      <c r="G1" s="82"/>
      <c r="H1" s="82"/>
      <c r="I1" s="63"/>
    </row>
    <row r="2" spans="1:11" ht="15" customHeight="1">
      <c r="A2" s="82" t="s">
        <v>60</v>
      </c>
      <c r="B2" s="82"/>
      <c r="C2" s="82"/>
      <c r="D2" s="82"/>
      <c r="E2" s="82"/>
      <c r="F2" s="82"/>
      <c r="G2" s="82"/>
      <c r="H2" s="82"/>
      <c r="I2" s="63"/>
    </row>
    <row r="3" spans="1:11" ht="15" customHeight="1">
      <c r="A3" s="82" t="s">
        <v>61</v>
      </c>
      <c r="B3" s="82"/>
      <c r="C3" s="82"/>
      <c r="D3" s="82"/>
      <c r="E3" s="82"/>
      <c r="F3" s="82"/>
      <c r="G3" s="82"/>
      <c r="H3" s="82"/>
      <c r="I3" s="63"/>
    </row>
    <row r="6" spans="1:11">
      <c r="A6" s="60"/>
      <c r="B6" s="86" t="s">
        <v>62</v>
      </c>
      <c r="C6" s="86"/>
      <c r="D6" s="86"/>
      <c r="E6" s="86"/>
      <c r="F6" s="86"/>
      <c r="G6" s="86"/>
      <c r="H6" s="86"/>
      <c r="I6" s="60"/>
    </row>
    <row r="7" spans="1:11" ht="15.75">
      <c r="D7" s="87" t="s">
        <v>68</v>
      </c>
      <c r="E7" s="87"/>
      <c r="F7" s="87"/>
    </row>
    <row r="8" spans="1:11" ht="15" customHeight="1">
      <c r="A8" s="71"/>
      <c r="B8" s="83" t="s">
        <v>77</v>
      </c>
      <c r="C8" s="83"/>
      <c r="D8" s="83"/>
      <c r="E8" s="83"/>
      <c r="F8" s="83"/>
      <c r="G8" s="83"/>
      <c r="H8" s="83"/>
      <c r="I8" s="68"/>
    </row>
    <row r="9" spans="1:11" ht="15" customHeight="1">
      <c r="A9" s="71"/>
      <c r="B9" s="84" t="s">
        <v>63</v>
      </c>
      <c r="C9" s="84"/>
      <c r="D9" s="84"/>
      <c r="E9" s="84"/>
      <c r="F9" s="69"/>
      <c r="G9" s="69"/>
      <c r="H9" s="69"/>
      <c r="I9" s="69"/>
    </row>
    <row r="10" spans="1:11">
      <c r="A10" s="71"/>
      <c r="B10" s="69" t="s">
        <v>64</v>
      </c>
      <c r="C10" s="69"/>
      <c r="D10" s="69"/>
      <c r="E10" s="69"/>
      <c r="F10" s="69"/>
      <c r="G10" s="69"/>
      <c r="H10" s="69"/>
      <c r="I10" s="69"/>
    </row>
    <row r="11" spans="1:11" ht="15" customHeight="1">
      <c r="A11" s="71"/>
      <c r="B11" s="84" t="s">
        <v>65</v>
      </c>
      <c r="C11" s="84"/>
      <c r="D11" s="84"/>
      <c r="E11" s="84"/>
      <c r="F11" s="84"/>
      <c r="G11" s="84"/>
      <c r="H11" s="84"/>
      <c r="I11" s="69"/>
    </row>
    <row r="12" spans="1:11" ht="15" customHeight="1">
      <c r="A12" s="71"/>
      <c r="B12" s="84" t="s">
        <v>66</v>
      </c>
      <c r="C12" s="84"/>
      <c r="D12" s="84"/>
      <c r="E12" s="84"/>
      <c r="F12" s="84"/>
      <c r="G12" s="84"/>
      <c r="H12" s="84"/>
      <c r="I12" s="69"/>
    </row>
    <row r="13" spans="1:11" ht="15" customHeight="1">
      <c r="A13" s="71"/>
      <c r="B13" s="85" t="s">
        <v>67</v>
      </c>
      <c r="C13" s="85"/>
      <c r="D13" s="85"/>
      <c r="E13" s="85"/>
      <c r="F13" s="85"/>
      <c r="G13" s="85"/>
      <c r="H13" s="85"/>
      <c r="I13" s="70"/>
      <c r="K13" s="62" t="s">
        <v>59</v>
      </c>
    </row>
    <row r="14" spans="1:11" ht="15.75" thickBot="1">
      <c r="B14" s="61"/>
      <c r="C14" s="61"/>
      <c r="D14" s="61"/>
      <c r="E14" s="61"/>
      <c r="F14" s="61"/>
      <c r="G14" s="61"/>
      <c r="H14" s="61"/>
      <c r="I14" s="61"/>
    </row>
    <row r="15" spans="1:11" ht="45.75" thickBot="1">
      <c r="B15" s="15" t="s">
        <v>0</v>
      </c>
      <c r="C15" s="16" t="s">
        <v>1</v>
      </c>
      <c r="D15" s="16" t="s">
        <v>2</v>
      </c>
      <c r="E15" s="17" t="s">
        <v>3</v>
      </c>
      <c r="F15" s="17" t="s">
        <v>4</v>
      </c>
      <c r="G15" s="16" t="s">
        <v>5</v>
      </c>
      <c r="H15" s="17" t="s">
        <v>6</v>
      </c>
    </row>
    <row r="16" spans="1:11" ht="15.75" thickBot="1">
      <c r="B16" s="18" t="s">
        <v>52</v>
      </c>
      <c r="C16" s="3"/>
      <c r="D16" s="3"/>
      <c r="E16" s="3"/>
      <c r="F16" s="3"/>
      <c r="G16" s="3"/>
      <c r="H16" s="4"/>
    </row>
    <row r="17" spans="2:8" ht="18" customHeight="1" thickBot="1">
      <c r="B17" s="14">
        <v>6530000</v>
      </c>
      <c r="C17" s="29" t="s">
        <v>7</v>
      </c>
      <c r="D17" s="30" t="s">
        <v>8</v>
      </c>
      <c r="E17" s="31" t="s">
        <v>9</v>
      </c>
      <c r="F17" s="14">
        <v>45</v>
      </c>
      <c r="G17" s="73">
        <v>155000</v>
      </c>
      <c r="H17" s="32">
        <f>G17/F17</f>
        <v>3444.4444444444443</v>
      </c>
    </row>
    <row r="18" spans="2:8" ht="30.75" customHeight="1" thickBot="1">
      <c r="B18" s="33">
        <v>65200000</v>
      </c>
      <c r="C18" s="28" t="s">
        <v>55</v>
      </c>
      <c r="D18" s="34" t="s">
        <v>8</v>
      </c>
      <c r="E18" s="31" t="s">
        <v>10</v>
      </c>
      <c r="F18" s="14">
        <v>139</v>
      </c>
      <c r="G18" s="73">
        <v>669700</v>
      </c>
      <c r="H18" s="32">
        <f>G18/F18</f>
        <v>4817.9856115107914</v>
      </c>
    </row>
    <row r="19" spans="2:8" ht="34.5" customHeight="1" thickBot="1">
      <c r="B19" s="14">
        <v>65100000</v>
      </c>
      <c r="C19" s="28" t="s">
        <v>56</v>
      </c>
      <c r="D19" s="34" t="s">
        <v>8</v>
      </c>
      <c r="E19" s="31" t="s">
        <v>10</v>
      </c>
      <c r="F19" s="14">
        <v>128</v>
      </c>
      <c r="G19" s="73">
        <v>20000</v>
      </c>
      <c r="H19" s="32">
        <f>G19/F19</f>
        <v>156.25</v>
      </c>
    </row>
    <row r="20" spans="2:8" ht="27" customHeight="1" thickBot="1">
      <c r="B20" s="33">
        <v>90511000</v>
      </c>
      <c r="C20" s="28" t="s">
        <v>57</v>
      </c>
      <c r="D20" s="34" t="s">
        <v>8</v>
      </c>
      <c r="E20" s="31" t="s">
        <v>78</v>
      </c>
      <c r="F20" s="35">
        <v>10</v>
      </c>
      <c r="G20" s="73">
        <v>5000</v>
      </c>
      <c r="H20" s="25">
        <v>10</v>
      </c>
    </row>
    <row r="21" spans="2:8" ht="15.95" customHeight="1" thickBot="1">
      <c r="B21" s="37">
        <v>50331220</v>
      </c>
      <c r="C21" s="38" t="s">
        <v>17</v>
      </c>
      <c r="D21" s="34" t="s">
        <v>11</v>
      </c>
      <c r="E21" s="14" t="s">
        <v>16</v>
      </c>
      <c r="F21" s="36">
        <v>6000</v>
      </c>
      <c r="G21" s="73">
        <v>66000</v>
      </c>
      <c r="H21" s="32">
        <f>G21/F21</f>
        <v>11</v>
      </c>
    </row>
    <row r="22" spans="2:8" ht="15.95" customHeight="1" thickBot="1">
      <c r="B22" s="37">
        <v>484413000</v>
      </c>
      <c r="C22" s="38" t="s">
        <v>13</v>
      </c>
      <c r="D22" s="34" t="s">
        <v>11</v>
      </c>
      <c r="E22" s="35" t="s">
        <v>18</v>
      </c>
      <c r="F22" s="36" t="s">
        <v>12</v>
      </c>
      <c r="G22" s="73">
        <v>95000</v>
      </c>
      <c r="H22" s="25">
        <v>1</v>
      </c>
    </row>
    <row r="23" spans="2:8" ht="15.95" customHeight="1" thickBot="1">
      <c r="B23" s="37">
        <v>72500000</v>
      </c>
      <c r="C23" s="38" t="s">
        <v>58</v>
      </c>
      <c r="D23" s="34" t="s">
        <v>11</v>
      </c>
      <c r="E23" s="24"/>
      <c r="F23" s="36" t="s">
        <v>12</v>
      </c>
      <c r="G23" s="73">
        <v>15000</v>
      </c>
      <c r="H23" s="64"/>
    </row>
    <row r="24" spans="2:8" ht="30.75" customHeight="1" thickBot="1">
      <c r="B24" s="14">
        <v>90921100</v>
      </c>
      <c r="C24" s="28" t="s">
        <v>19</v>
      </c>
      <c r="D24" s="34" t="s">
        <v>11</v>
      </c>
      <c r="E24" s="14"/>
      <c r="F24" s="36"/>
      <c r="G24" s="73">
        <v>8000</v>
      </c>
      <c r="H24" s="25"/>
    </row>
    <row r="25" spans="2:8" ht="15.95" customHeight="1">
      <c r="B25" s="50"/>
      <c r="C25" s="51"/>
      <c r="D25" s="52"/>
      <c r="E25" s="53"/>
      <c r="F25" s="54"/>
      <c r="G25" s="74">
        <f>SUM(G17:G24)</f>
        <v>1033700</v>
      </c>
      <c r="H25" s="65"/>
    </row>
    <row r="26" spans="2:8" ht="15.75" thickBot="1">
      <c r="B26" s="5" t="s">
        <v>53</v>
      </c>
      <c r="C26" s="6"/>
      <c r="D26" s="6"/>
      <c r="E26" s="6"/>
      <c r="F26" s="6"/>
      <c r="G26" s="6"/>
      <c r="H26" s="19"/>
    </row>
    <row r="27" spans="2:8" ht="15.75" thickBot="1">
      <c r="B27" s="21">
        <v>30000001</v>
      </c>
      <c r="C27" s="27" t="s">
        <v>20</v>
      </c>
      <c r="D27" s="12" t="s">
        <v>11</v>
      </c>
      <c r="E27" s="23" t="s">
        <v>15</v>
      </c>
      <c r="F27" s="20">
        <v>2200</v>
      </c>
      <c r="G27" s="13">
        <f>H27*F27</f>
        <v>88000</v>
      </c>
      <c r="H27" s="13">
        <v>40</v>
      </c>
    </row>
    <row r="28" spans="2:8" ht="15.75" thickBot="1">
      <c r="B28" s="21">
        <v>30000002</v>
      </c>
      <c r="C28" s="27" t="s">
        <v>21</v>
      </c>
      <c r="D28" s="12" t="s">
        <v>11</v>
      </c>
      <c r="E28" s="23" t="s">
        <v>15</v>
      </c>
      <c r="F28" s="20">
        <v>150</v>
      </c>
      <c r="G28" s="1">
        <f t="shared" ref="G28:G43" si="0">H28*F28</f>
        <v>3000</v>
      </c>
      <c r="H28" s="1">
        <v>20</v>
      </c>
    </row>
    <row r="29" spans="2:8" ht="15.75" thickBot="1">
      <c r="B29" s="21">
        <v>30000003</v>
      </c>
      <c r="C29" s="27" t="s">
        <v>22</v>
      </c>
      <c r="D29" s="12" t="s">
        <v>11</v>
      </c>
      <c r="E29" s="23" t="s">
        <v>15</v>
      </c>
      <c r="F29" s="20">
        <v>150</v>
      </c>
      <c r="G29" s="1">
        <f t="shared" si="0"/>
        <v>2250</v>
      </c>
      <c r="H29" s="1">
        <v>15</v>
      </c>
    </row>
    <row r="30" spans="2:8" ht="15.75" thickBot="1">
      <c r="B30" s="21">
        <v>30000004</v>
      </c>
      <c r="C30" s="27" t="s">
        <v>23</v>
      </c>
      <c r="D30" s="12" t="s">
        <v>11</v>
      </c>
      <c r="E30" s="23" t="s">
        <v>15</v>
      </c>
      <c r="F30" s="20">
        <v>300</v>
      </c>
      <c r="G30" s="1">
        <f t="shared" si="0"/>
        <v>9000</v>
      </c>
      <c r="H30" s="1">
        <v>30</v>
      </c>
    </row>
    <row r="31" spans="2:8" ht="15.75" thickBot="1">
      <c r="B31" s="21">
        <v>30000005</v>
      </c>
      <c r="C31" s="27" t="s">
        <v>24</v>
      </c>
      <c r="D31" s="12" t="s">
        <v>11</v>
      </c>
      <c r="E31" s="23" t="s">
        <v>14</v>
      </c>
      <c r="F31" s="20">
        <v>350</v>
      </c>
      <c r="G31" s="1">
        <f t="shared" si="0"/>
        <v>3500</v>
      </c>
      <c r="H31" s="1">
        <v>10</v>
      </c>
    </row>
    <row r="32" spans="2:8" ht="15.75" thickBot="1">
      <c r="B32" s="21">
        <v>30000006</v>
      </c>
      <c r="C32" s="27" t="s">
        <v>25</v>
      </c>
      <c r="D32" s="12" t="s">
        <v>11</v>
      </c>
      <c r="E32" s="23" t="s">
        <v>14</v>
      </c>
      <c r="F32" s="20">
        <v>10</v>
      </c>
      <c r="G32" s="1">
        <f t="shared" si="0"/>
        <v>7000</v>
      </c>
      <c r="H32" s="1">
        <v>700</v>
      </c>
    </row>
    <row r="33" spans="2:8" ht="15.75" thickBot="1">
      <c r="B33" s="21">
        <v>30000007</v>
      </c>
      <c r="C33" s="27" t="s">
        <v>26</v>
      </c>
      <c r="D33" s="12" t="s">
        <v>11</v>
      </c>
      <c r="E33" s="23" t="s">
        <v>14</v>
      </c>
      <c r="F33" s="20">
        <v>250</v>
      </c>
      <c r="G33" s="1">
        <f t="shared" si="0"/>
        <v>2500</v>
      </c>
      <c r="H33" s="1">
        <v>10</v>
      </c>
    </row>
    <row r="34" spans="2:8" ht="15.75" thickBot="1">
      <c r="B34" s="21">
        <v>30000008</v>
      </c>
      <c r="C34" s="27" t="s">
        <v>27</v>
      </c>
      <c r="D34" s="12" t="s">
        <v>11</v>
      </c>
      <c r="E34" s="23" t="s">
        <v>14</v>
      </c>
      <c r="F34" s="20">
        <v>350</v>
      </c>
      <c r="G34" s="1">
        <f t="shared" si="0"/>
        <v>3500</v>
      </c>
      <c r="H34" s="1">
        <v>10</v>
      </c>
    </row>
    <row r="35" spans="2:8" ht="15.75" thickBot="1">
      <c r="B35" s="21">
        <v>30000009</v>
      </c>
      <c r="C35" s="27" t="s">
        <v>28</v>
      </c>
      <c r="D35" s="12" t="s">
        <v>11</v>
      </c>
      <c r="E35" s="23" t="s">
        <v>14</v>
      </c>
      <c r="F35" s="20">
        <v>100</v>
      </c>
      <c r="G35" s="1">
        <f t="shared" si="0"/>
        <v>2000</v>
      </c>
      <c r="H35" s="1">
        <v>20</v>
      </c>
    </row>
    <row r="36" spans="2:8" ht="15.75" thickBot="1">
      <c r="B36" s="21">
        <v>30000010</v>
      </c>
      <c r="C36" s="27" t="s">
        <v>29</v>
      </c>
      <c r="D36" s="12" t="s">
        <v>11</v>
      </c>
      <c r="E36" s="23" t="s">
        <v>14</v>
      </c>
      <c r="F36" s="20">
        <v>150</v>
      </c>
      <c r="G36" s="1">
        <f t="shared" si="0"/>
        <v>750</v>
      </c>
      <c r="H36" s="1">
        <v>5</v>
      </c>
    </row>
    <row r="37" spans="2:8" ht="15.75" thickBot="1">
      <c r="B37" s="21">
        <v>30000011</v>
      </c>
      <c r="C37" s="27" t="s">
        <v>30</v>
      </c>
      <c r="D37" s="12" t="s">
        <v>11</v>
      </c>
      <c r="E37" s="23" t="s">
        <v>14</v>
      </c>
      <c r="F37" s="20">
        <v>1200</v>
      </c>
      <c r="G37" s="1">
        <f t="shared" si="0"/>
        <v>6000</v>
      </c>
      <c r="H37" s="1">
        <v>5</v>
      </c>
    </row>
    <row r="38" spans="2:8" ht="15.75" thickBot="1">
      <c r="B38" s="21">
        <v>30000012</v>
      </c>
      <c r="C38" s="27" t="s">
        <v>31</v>
      </c>
      <c r="D38" s="12" t="s">
        <v>11</v>
      </c>
      <c r="E38" s="23" t="s">
        <v>14</v>
      </c>
      <c r="F38" s="20">
        <v>1000</v>
      </c>
      <c r="G38" s="1">
        <f t="shared" si="0"/>
        <v>10000</v>
      </c>
      <c r="H38" s="1">
        <v>10</v>
      </c>
    </row>
    <row r="39" spans="2:8" ht="15.75" thickBot="1">
      <c r="B39" s="21">
        <v>30000013</v>
      </c>
      <c r="C39" s="27" t="s">
        <v>32</v>
      </c>
      <c r="D39" s="12" t="s">
        <v>11</v>
      </c>
      <c r="E39" s="23" t="s">
        <v>14</v>
      </c>
      <c r="F39" s="20">
        <v>300</v>
      </c>
      <c r="G39" s="1">
        <f t="shared" si="0"/>
        <v>1500</v>
      </c>
      <c r="H39" s="1">
        <v>5</v>
      </c>
    </row>
    <row r="40" spans="2:8" ht="15.75" thickBot="1">
      <c r="B40" s="21">
        <v>30000014</v>
      </c>
      <c r="C40" s="27" t="s">
        <v>33</v>
      </c>
      <c r="D40" s="12" t="s">
        <v>11</v>
      </c>
      <c r="E40" s="23" t="s">
        <v>14</v>
      </c>
      <c r="F40" s="20">
        <v>150</v>
      </c>
      <c r="G40" s="1">
        <f t="shared" si="0"/>
        <v>1500</v>
      </c>
      <c r="H40" s="1">
        <v>10</v>
      </c>
    </row>
    <row r="41" spans="2:8" ht="15.75" thickBot="1">
      <c r="B41" s="21">
        <v>30000015</v>
      </c>
      <c r="C41" s="27" t="s">
        <v>34</v>
      </c>
      <c r="D41" s="12" t="s">
        <v>11</v>
      </c>
      <c r="E41" s="23" t="s">
        <v>14</v>
      </c>
      <c r="F41" s="20">
        <v>360</v>
      </c>
      <c r="G41" s="1">
        <f t="shared" si="0"/>
        <v>3600</v>
      </c>
      <c r="H41" s="1">
        <v>10</v>
      </c>
    </row>
    <row r="42" spans="2:8" ht="15.75" thickBot="1">
      <c r="B42" s="21">
        <v>30000016</v>
      </c>
      <c r="C42" s="27" t="s">
        <v>35</v>
      </c>
      <c r="D42" s="12" t="s">
        <v>11</v>
      </c>
      <c r="E42" s="23" t="s">
        <v>14</v>
      </c>
      <c r="F42" s="20">
        <v>3000</v>
      </c>
      <c r="G42" s="1">
        <f t="shared" si="0"/>
        <v>9000</v>
      </c>
      <c r="H42" s="1">
        <v>3</v>
      </c>
    </row>
    <row r="43" spans="2:8" ht="15.75" thickBot="1">
      <c r="B43" s="21">
        <v>30000017</v>
      </c>
      <c r="C43" s="27" t="s">
        <v>36</v>
      </c>
      <c r="D43" s="12" t="s">
        <v>11</v>
      </c>
      <c r="E43" s="23" t="s">
        <v>14</v>
      </c>
      <c r="F43" s="20">
        <v>200</v>
      </c>
      <c r="G43" s="1">
        <f t="shared" si="0"/>
        <v>4000</v>
      </c>
      <c r="H43" s="1">
        <v>20</v>
      </c>
    </row>
    <row r="44" spans="2:8">
      <c r="B44" s="45"/>
      <c r="C44" s="46"/>
      <c r="D44" s="47"/>
      <c r="E44" s="48"/>
      <c r="F44" s="49"/>
      <c r="G44" s="55">
        <f>SUM(G27:G43)</f>
        <v>157100</v>
      </c>
      <c r="H44" s="56"/>
    </row>
    <row r="45" spans="2:8" ht="15.75" thickBot="1">
      <c r="B45" s="57" t="s">
        <v>51</v>
      </c>
      <c r="C45" s="58"/>
      <c r="D45" s="58"/>
      <c r="E45" s="58"/>
      <c r="F45" s="58"/>
      <c r="G45" s="59"/>
      <c r="H45" s="66"/>
    </row>
    <row r="46" spans="2:8" ht="15.75" thickBot="1">
      <c r="B46" s="21">
        <v>30000018</v>
      </c>
      <c r="C46" s="22" t="s">
        <v>37</v>
      </c>
      <c r="D46" s="12" t="s">
        <v>11</v>
      </c>
      <c r="E46" s="23" t="s">
        <v>14</v>
      </c>
      <c r="F46" s="20">
        <v>1500</v>
      </c>
      <c r="G46" s="26">
        <f>H46*F46</f>
        <v>4500</v>
      </c>
      <c r="H46" s="26">
        <v>3</v>
      </c>
    </row>
    <row r="47" spans="2:8" ht="15.75" thickBot="1">
      <c r="B47" s="21">
        <v>30000019</v>
      </c>
      <c r="C47" s="22" t="s">
        <v>38</v>
      </c>
      <c r="D47" s="12" t="s">
        <v>11</v>
      </c>
      <c r="E47" s="23" t="s">
        <v>14</v>
      </c>
      <c r="F47" s="20">
        <v>1000</v>
      </c>
      <c r="G47" s="26">
        <f t="shared" ref="G47:G66" si="1">H47*F47</f>
        <v>5000</v>
      </c>
      <c r="H47" s="26">
        <v>5</v>
      </c>
    </row>
    <row r="48" spans="2:8" ht="24.75" thickBot="1">
      <c r="B48" s="21">
        <v>30000020</v>
      </c>
      <c r="C48" s="22" t="s">
        <v>39</v>
      </c>
      <c r="D48" s="12" t="s">
        <v>11</v>
      </c>
      <c r="E48" s="23" t="s">
        <v>14</v>
      </c>
      <c r="F48" s="20">
        <v>400</v>
      </c>
      <c r="G48" s="26">
        <f t="shared" si="1"/>
        <v>2000</v>
      </c>
      <c r="H48" s="26">
        <v>5</v>
      </c>
    </row>
    <row r="49" spans="2:8" ht="15.75" thickBot="1">
      <c r="B49" s="21">
        <v>30000021</v>
      </c>
      <c r="C49" s="22" t="s">
        <v>40</v>
      </c>
      <c r="D49" s="12" t="s">
        <v>11</v>
      </c>
      <c r="E49" s="23" t="s">
        <v>50</v>
      </c>
      <c r="F49" s="20">
        <v>400</v>
      </c>
      <c r="G49" s="26">
        <f t="shared" si="1"/>
        <v>6000</v>
      </c>
      <c r="H49" s="26">
        <v>15</v>
      </c>
    </row>
    <row r="50" spans="2:8" ht="15.75" thickBot="1">
      <c r="B50" s="21">
        <v>30000022</v>
      </c>
      <c r="C50" s="22" t="s">
        <v>41</v>
      </c>
      <c r="D50" s="12" t="s">
        <v>11</v>
      </c>
      <c r="E50" s="23" t="s">
        <v>14</v>
      </c>
      <c r="F50" s="20">
        <v>900</v>
      </c>
      <c r="G50" s="26">
        <f t="shared" si="1"/>
        <v>4500</v>
      </c>
      <c r="H50" s="26">
        <v>5</v>
      </c>
    </row>
    <row r="51" spans="2:8" ht="15.75" thickBot="1">
      <c r="B51" s="21">
        <v>30000023</v>
      </c>
      <c r="C51" s="22" t="s">
        <v>69</v>
      </c>
      <c r="D51" s="12" t="s">
        <v>11</v>
      </c>
      <c r="E51" s="23" t="s">
        <v>14</v>
      </c>
      <c r="F51" s="20">
        <v>1000</v>
      </c>
      <c r="G51" s="26">
        <f t="shared" si="1"/>
        <v>30000</v>
      </c>
      <c r="H51" s="26">
        <v>30</v>
      </c>
    </row>
    <row r="52" spans="2:8" ht="15.75" thickBot="1">
      <c r="B52" s="21">
        <v>30000024</v>
      </c>
      <c r="C52" s="22" t="s">
        <v>70</v>
      </c>
      <c r="D52" s="12" t="s">
        <v>11</v>
      </c>
      <c r="E52" s="23" t="s">
        <v>14</v>
      </c>
      <c r="F52" s="20">
        <v>1300</v>
      </c>
      <c r="G52" s="26">
        <f t="shared" si="1"/>
        <v>26000</v>
      </c>
      <c r="H52" s="26">
        <v>20</v>
      </c>
    </row>
    <row r="53" spans="2:8" ht="15.75" thickBot="1">
      <c r="B53" s="21">
        <v>30000025</v>
      </c>
      <c r="C53" s="22" t="s">
        <v>42</v>
      </c>
      <c r="D53" s="12" t="s">
        <v>11</v>
      </c>
      <c r="E53" s="23" t="s">
        <v>14</v>
      </c>
      <c r="F53" s="20">
        <v>350</v>
      </c>
      <c r="G53" s="26">
        <f t="shared" si="1"/>
        <v>3500</v>
      </c>
      <c r="H53" s="26">
        <v>10</v>
      </c>
    </row>
    <row r="54" spans="2:8" ht="15.75" thickBot="1">
      <c r="B54" s="21">
        <v>30000026</v>
      </c>
      <c r="C54" s="22" t="s">
        <v>43</v>
      </c>
      <c r="D54" s="12" t="s">
        <v>11</v>
      </c>
      <c r="E54" s="23" t="s">
        <v>15</v>
      </c>
      <c r="F54" s="20">
        <v>150</v>
      </c>
      <c r="G54" s="26">
        <f t="shared" si="1"/>
        <v>4500</v>
      </c>
      <c r="H54" s="26">
        <v>30</v>
      </c>
    </row>
    <row r="55" spans="2:8" ht="15.75" thickBot="1">
      <c r="B55" s="21">
        <v>30000027</v>
      </c>
      <c r="C55" s="22" t="s">
        <v>44</v>
      </c>
      <c r="D55" s="12" t="s">
        <v>11</v>
      </c>
      <c r="E55" s="23" t="s">
        <v>14</v>
      </c>
      <c r="F55" s="20">
        <v>600</v>
      </c>
      <c r="G55" s="26">
        <f t="shared" si="1"/>
        <v>6000</v>
      </c>
      <c r="H55" s="26">
        <v>10</v>
      </c>
    </row>
    <row r="56" spans="2:8" ht="15.75" thickBot="1">
      <c r="B56" s="21">
        <v>30000028</v>
      </c>
      <c r="C56" s="22" t="s">
        <v>45</v>
      </c>
      <c r="D56" s="12" t="s">
        <v>11</v>
      </c>
      <c r="E56" s="23" t="s">
        <v>14</v>
      </c>
      <c r="F56" s="20">
        <v>2700</v>
      </c>
      <c r="G56" s="26">
        <f t="shared" si="1"/>
        <v>5400</v>
      </c>
      <c r="H56" s="26">
        <v>2</v>
      </c>
    </row>
    <row r="57" spans="2:8" ht="15.75" thickBot="1">
      <c r="B57" s="21">
        <v>30000029</v>
      </c>
      <c r="C57" s="40" t="s">
        <v>71</v>
      </c>
      <c r="D57" s="12" t="s">
        <v>11</v>
      </c>
      <c r="E57" s="23" t="s">
        <v>14</v>
      </c>
      <c r="F57" s="20">
        <v>370</v>
      </c>
      <c r="G57" s="26">
        <f t="shared" si="1"/>
        <v>3700</v>
      </c>
      <c r="H57" s="26">
        <v>10</v>
      </c>
    </row>
    <row r="58" spans="2:8" ht="15.75" thickBot="1">
      <c r="B58" s="21">
        <v>30000030</v>
      </c>
      <c r="C58" s="41" t="s">
        <v>72</v>
      </c>
      <c r="D58" s="12" t="s">
        <v>11</v>
      </c>
      <c r="E58" s="23" t="s">
        <v>14</v>
      </c>
      <c r="F58" s="20">
        <v>120</v>
      </c>
      <c r="G58" s="26">
        <f t="shared" si="1"/>
        <v>6000</v>
      </c>
      <c r="H58" s="26">
        <v>50</v>
      </c>
    </row>
    <row r="59" spans="2:8" ht="15.75" thickBot="1">
      <c r="B59" s="21">
        <v>30000031</v>
      </c>
      <c r="C59" s="42" t="s">
        <v>46</v>
      </c>
      <c r="D59" s="12" t="s">
        <v>11</v>
      </c>
      <c r="E59" s="23" t="s">
        <v>14</v>
      </c>
      <c r="F59" s="20">
        <v>500</v>
      </c>
      <c r="G59" s="26">
        <f t="shared" si="1"/>
        <v>5000</v>
      </c>
      <c r="H59" s="26">
        <v>10</v>
      </c>
    </row>
    <row r="60" spans="2:8" ht="15.75" thickBot="1">
      <c r="B60" s="21">
        <v>30000032</v>
      </c>
      <c r="C60" s="22" t="s">
        <v>47</v>
      </c>
      <c r="D60" s="12" t="s">
        <v>11</v>
      </c>
      <c r="E60" s="23" t="s">
        <v>14</v>
      </c>
      <c r="F60" s="20">
        <v>150</v>
      </c>
      <c r="G60" s="26">
        <f t="shared" si="1"/>
        <v>4500</v>
      </c>
      <c r="H60" s="26">
        <v>30</v>
      </c>
    </row>
    <row r="61" spans="2:8" ht="15.75" thickBot="1">
      <c r="B61" s="21">
        <v>30000033</v>
      </c>
      <c r="C61" s="22" t="s">
        <v>48</v>
      </c>
      <c r="D61" s="12" t="s">
        <v>11</v>
      </c>
      <c r="E61" s="23" t="s">
        <v>14</v>
      </c>
      <c r="F61" s="20">
        <v>1000</v>
      </c>
      <c r="G61" s="26">
        <f t="shared" si="1"/>
        <v>3000</v>
      </c>
      <c r="H61" s="26">
        <v>3</v>
      </c>
    </row>
    <row r="62" spans="2:8" ht="15.75" thickBot="1">
      <c r="B62" s="21">
        <v>30000034</v>
      </c>
      <c r="C62" s="22" t="s">
        <v>49</v>
      </c>
      <c r="D62" s="92" t="s">
        <v>11</v>
      </c>
      <c r="E62" s="23" t="s">
        <v>14</v>
      </c>
      <c r="F62" s="93">
        <v>700</v>
      </c>
      <c r="G62" s="26">
        <f t="shared" si="1"/>
        <v>7000</v>
      </c>
      <c r="H62" s="64">
        <v>10</v>
      </c>
    </row>
    <row r="63" spans="2:8" ht="15.75" thickBot="1">
      <c r="B63" s="89">
        <v>30000035</v>
      </c>
      <c r="C63" s="22" t="s">
        <v>73</v>
      </c>
      <c r="D63" s="92" t="s">
        <v>11</v>
      </c>
      <c r="E63" s="23" t="s">
        <v>14</v>
      </c>
      <c r="F63" s="20">
        <v>900</v>
      </c>
      <c r="G63" s="26">
        <f t="shared" si="1"/>
        <v>9000</v>
      </c>
      <c r="H63" s="25">
        <v>10</v>
      </c>
    </row>
    <row r="64" spans="2:8" ht="15.75" thickBot="1">
      <c r="B64" s="89">
        <v>30000036</v>
      </c>
      <c r="C64" s="95" t="s">
        <v>74</v>
      </c>
      <c r="D64" s="96" t="s">
        <v>11</v>
      </c>
      <c r="E64" s="97" t="s">
        <v>14</v>
      </c>
      <c r="F64" s="94">
        <v>5000</v>
      </c>
      <c r="G64" s="98">
        <f t="shared" si="1"/>
        <v>10000</v>
      </c>
      <c r="H64" s="99">
        <v>2</v>
      </c>
    </row>
    <row r="65" spans="2:8" ht="15.75" thickBot="1">
      <c r="B65" s="89">
        <v>30000037</v>
      </c>
      <c r="C65" s="95" t="s">
        <v>75</v>
      </c>
      <c r="D65" s="96" t="s">
        <v>11</v>
      </c>
      <c r="E65" s="97" t="s">
        <v>14</v>
      </c>
      <c r="F65" s="94">
        <v>1000</v>
      </c>
      <c r="G65" s="98">
        <f t="shared" si="1"/>
        <v>5000</v>
      </c>
      <c r="H65" s="99">
        <v>5</v>
      </c>
    </row>
    <row r="66" spans="2:8" ht="15.75" thickBot="1">
      <c r="B66" s="89">
        <v>30000038</v>
      </c>
      <c r="C66" s="95" t="s">
        <v>76</v>
      </c>
      <c r="D66" s="96" t="s">
        <v>11</v>
      </c>
      <c r="E66" s="97" t="s">
        <v>14</v>
      </c>
      <c r="F66" s="94">
        <v>700</v>
      </c>
      <c r="G66" s="98">
        <f t="shared" si="1"/>
        <v>7000</v>
      </c>
      <c r="H66" s="99">
        <v>10</v>
      </c>
    </row>
    <row r="67" spans="2:8">
      <c r="B67" s="7"/>
      <c r="C67" s="90"/>
      <c r="D67" s="10"/>
      <c r="E67" s="8"/>
      <c r="F67" s="43"/>
      <c r="G67" s="11">
        <f>SUM(G46:G66)</f>
        <v>157600</v>
      </c>
      <c r="H67" s="44"/>
    </row>
    <row r="68" spans="2:8" ht="15" customHeight="1" thickBot="1">
      <c r="B68" s="39"/>
      <c r="C68" s="91"/>
      <c r="D68" s="9"/>
      <c r="E68" s="9"/>
      <c r="F68" s="9"/>
      <c r="G68" s="9"/>
      <c r="H68" s="67"/>
    </row>
    <row r="69" spans="2:8" ht="15.95" customHeight="1" thickBot="1">
      <c r="B69" s="108" t="s">
        <v>87</v>
      </c>
      <c r="C69" s="112" t="s">
        <v>79</v>
      </c>
      <c r="D69" s="109" t="s">
        <v>11</v>
      </c>
      <c r="E69" s="101" t="s">
        <v>14</v>
      </c>
      <c r="F69" s="72">
        <v>100000</v>
      </c>
      <c r="G69" s="105">
        <v>1200000</v>
      </c>
      <c r="H69" s="72">
        <f>G69/F69</f>
        <v>12</v>
      </c>
    </row>
    <row r="70" spans="2:8" ht="15.95" customHeight="1" thickBot="1">
      <c r="B70" s="88">
        <v>50531120</v>
      </c>
      <c r="C70" s="114" t="s">
        <v>80</v>
      </c>
      <c r="D70" s="110" t="s">
        <v>11</v>
      </c>
      <c r="E70" s="102" t="s">
        <v>14</v>
      </c>
      <c r="F70" s="25"/>
      <c r="G70" s="106">
        <v>51000</v>
      </c>
      <c r="H70" s="25"/>
    </row>
    <row r="71" spans="2:8" ht="15.95" customHeight="1" thickBot="1">
      <c r="B71" s="14">
        <v>50531121</v>
      </c>
      <c r="C71" s="114" t="s">
        <v>81</v>
      </c>
      <c r="D71" s="111" t="s">
        <v>11</v>
      </c>
      <c r="E71" s="103" t="s">
        <v>14</v>
      </c>
      <c r="F71" s="99"/>
      <c r="G71" s="107">
        <v>33300</v>
      </c>
      <c r="H71" s="99"/>
    </row>
    <row r="72" spans="2:8" ht="15.95" customHeight="1" thickBot="1">
      <c r="B72" s="14">
        <v>72500000</v>
      </c>
      <c r="C72" s="113" t="s">
        <v>82</v>
      </c>
      <c r="D72" s="34" t="s">
        <v>11</v>
      </c>
      <c r="E72" s="115" t="s">
        <v>14</v>
      </c>
      <c r="F72" s="25"/>
      <c r="G72" s="107">
        <v>597000</v>
      </c>
      <c r="H72" s="99"/>
    </row>
    <row r="73" spans="2:8" ht="15.95" customHeight="1" thickBot="1">
      <c r="B73" s="14">
        <v>79631200</v>
      </c>
      <c r="C73" s="113" t="s">
        <v>83</v>
      </c>
      <c r="D73" s="34" t="s">
        <v>11</v>
      </c>
      <c r="E73" s="102" t="s">
        <v>14</v>
      </c>
      <c r="F73" s="25"/>
      <c r="G73" s="106">
        <v>3000</v>
      </c>
      <c r="H73" s="25"/>
    </row>
    <row r="74" spans="2:8" ht="15.95" customHeight="1" thickBot="1">
      <c r="B74" s="14">
        <v>79631201</v>
      </c>
      <c r="C74" s="116" t="s">
        <v>84</v>
      </c>
      <c r="D74" s="34" t="s">
        <v>11</v>
      </c>
      <c r="E74" s="115" t="s">
        <v>14</v>
      </c>
      <c r="F74" s="99"/>
      <c r="G74" s="104">
        <v>3041000</v>
      </c>
      <c r="H74" s="100"/>
    </row>
    <row r="75" spans="2:8" ht="15.95" customHeight="1">
      <c r="B75" s="53"/>
      <c r="C75" s="75"/>
      <c r="D75" s="52"/>
      <c r="E75" s="76"/>
      <c r="F75" s="77"/>
      <c r="G75" s="78">
        <f>SUM(G69:G74)</f>
        <v>4925300</v>
      </c>
      <c r="H75" s="77"/>
    </row>
    <row r="76" spans="2:8">
      <c r="B76" s="2"/>
      <c r="E76" s="71"/>
      <c r="F76" s="79" t="s">
        <v>54</v>
      </c>
      <c r="G76" s="80">
        <f>G25+G44+G67+G75</f>
        <v>6273700</v>
      </c>
      <c r="H76" s="71"/>
    </row>
    <row r="79" spans="2:8">
      <c r="E79" t="s">
        <v>85</v>
      </c>
      <c r="F79" s="81" t="s">
        <v>86</v>
      </c>
      <c r="G79" s="81"/>
    </row>
  </sheetData>
  <mergeCells count="11">
    <mergeCell ref="F79:G79"/>
    <mergeCell ref="A1:H1"/>
    <mergeCell ref="B8:H8"/>
    <mergeCell ref="B11:H11"/>
    <mergeCell ref="B12:H12"/>
    <mergeCell ref="B13:H13"/>
    <mergeCell ref="B6:H6"/>
    <mergeCell ref="B9:E9"/>
    <mergeCell ref="A2:H2"/>
    <mergeCell ref="A3:H3"/>
    <mergeCell ref="D7:F7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Mher Lilus</cp:lastModifiedBy>
  <cp:lastPrinted>2019-12-25T12:12:16Z</cp:lastPrinted>
  <dcterms:created xsi:type="dcterms:W3CDTF">2019-01-25T08:27:18Z</dcterms:created>
  <dcterms:modified xsi:type="dcterms:W3CDTF">2019-12-25T12:12:21Z</dcterms:modified>
</cp:coreProperties>
</file>