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0490" windowHeight="7755" activeTab="1"/>
  </bookViews>
  <sheets>
    <sheet name="Hav_1" sheetId="3" r:id="rId1"/>
    <sheet name="Hav_1.1" sheetId="2" r:id="rId2"/>
    <sheet name="Sheet1" sheetId="1" state="hidden" r:id="rId3"/>
  </sheets>
  <calcPr calcId="125725"/>
</workbook>
</file>

<file path=xl/calcChain.xml><?xml version="1.0" encoding="utf-8"?>
<calcChain xmlns="http://schemas.openxmlformats.org/spreadsheetml/2006/main">
  <c r="G19" i="1"/>
  <c r="H19" s="1"/>
  <c r="H7"/>
  <c r="G7"/>
  <c r="G17" l="1"/>
  <c r="G9"/>
  <c r="H9" s="1"/>
  <c r="G10"/>
  <c r="H10" s="1"/>
  <c r="G8"/>
  <c r="H8" s="1"/>
  <c r="G6"/>
  <c r="G11"/>
  <c r="H11" s="1"/>
  <c r="G12"/>
  <c r="H12" s="1"/>
  <c r="G13"/>
  <c r="H13" s="1"/>
  <c r="G14"/>
  <c r="H14" s="1"/>
  <c r="G15"/>
  <c r="H15" s="1"/>
  <c r="G16"/>
  <c r="H16" s="1"/>
  <c r="G20"/>
  <c r="H20" s="1"/>
  <c r="G5"/>
  <c r="H5" s="1"/>
  <c r="G21" l="1"/>
  <c r="H17"/>
  <c r="H6"/>
  <c r="H21"/>
</calcChain>
</file>

<file path=xl/sharedStrings.xml><?xml version="1.0" encoding="utf-8"?>
<sst xmlns="http://schemas.openxmlformats.org/spreadsheetml/2006/main" count="62" uniqueCount="62">
  <si>
    <t>N</t>
  </si>
  <si>
    <t>Item</t>
  </si>
  <si>
    <t>Total Cost (USD)</t>
  </si>
  <si>
    <t>A</t>
  </si>
  <si>
    <t>B</t>
  </si>
  <si>
    <t xml:space="preserve">Number of persons </t>
  </si>
  <si>
    <t>C</t>
  </si>
  <si>
    <t xml:space="preserve">Reservation of rooms for 1 night for 50 participants </t>
  </si>
  <si>
    <t>Transportation of the participants from and to Yerevan</t>
  </si>
  <si>
    <t xml:space="preserve">Reservation of a conference room </t>
  </si>
  <si>
    <t>One LCD projector and one laptop, microphones.</t>
  </si>
  <si>
    <t xml:space="preserve">Preparation of badges </t>
  </si>
  <si>
    <t>Coffee breaks</t>
  </si>
  <si>
    <t>Dinner</t>
  </si>
  <si>
    <t>Printing of materials (pages)</t>
  </si>
  <si>
    <t xml:space="preserve">Miscellaneous expenses </t>
  </si>
  <si>
    <t xml:space="preserve">: </t>
  </si>
  <si>
    <t>Grand TOTAL</t>
  </si>
  <si>
    <t>Total Cost (AMD)</t>
  </si>
  <si>
    <t>Cost per unit/per person day  (AMD)</t>
  </si>
  <si>
    <t>Training for Journalists</t>
  </si>
  <si>
    <t>Secretarial support for organization and conduct of trainings (preparatory work, registration of the participants, support during the  meetings of working group, printing and preparation of participants folders, badges, nametags, photo taking,etc )</t>
  </si>
  <si>
    <t>Archiving of all materials on memory sticks</t>
  </si>
  <si>
    <t>Lunch breaks</t>
  </si>
  <si>
    <t xml:space="preserve">Number of days/pages </t>
  </si>
  <si>
    <t>Breakfast</t>
  </si>
  <si>
    <t>Participant folders</t>
  </si>
  <si>
    <t>Fee for interpreter</t>
  </si>
  <si>
    <t>Ծառայության անվանում</t>
  </si>
  <si>
    <t>չ/մ</t>
  </si>
  <si>
    <t>Միավորի գին 
(դրամ)</t>
  </si>
  <si>
    <t>Արժեք
(դրամ)</t>
  </si>
  <si>
    <t>Տեխնիկական բնութագիր</t>
  </si>
  <si>
    <t>Ճաշ</t>
  </si>
  <si>
    <t>Սուրճի ընդմիջում</t>
  </si>
  <si>
    <t>Դահլիճի տրամադրում</t>
  </si>
  <si>
    <t>օր</t>
  </si>
  <si>
    <t>անձ/օր</t>
  </si>
  <si>
    <t>դրամ</t>
  </si>
  <si>
    <t>ՀՀ դրամ</t>
  </si>
  <si>
    <t>Չ/հ</t>
  </si>
  <si>
    <t>Ձեռքբերվող Ծառայության նկարագիր</t>
  </si>
  <si>
    <t>Տեխնիկական բնութագիր-գնման ժամանակացույց</t>
  </si>
  <si>
    <t>Ծառայությունների կատարման ժամկետը</t>
  </si>
  <si>
    <t>Սկիզբը</t>
  </si>
  <si>
    <t>Ավարտը</t>
  </si>
  <si>
    <t>Պայմանագիրը ուժի մեջ մտնելու օրվանից</t>
  </si>
  <si>
    <t xml:space="preserve">  </t>
  </si>
  <si>
    <t>Արժեք*</t>
  </si>
  <si>
    <t>* Չափաբաժնի գինը ձևավորվում է հավելված 1.1-ի չափաբաժինների ընդհանուր արժեքի հանրագումարով: Հավելված 1.1-ը համարվում է գնային առաջարկի անբաժանելի մաս:
** Հնարավոր է ժամկետների տեղափոխում կողմերի միջև գրավոր համաձայնությամբ։</t>
  </si>
  <si>
    <t>Համաձայն Տեխնիկական բնութագիր-գնման ժամանակացույցի կ․ 4-ի</t>
  </si>
  <si>
    <t>Սեզոնային գրիպի դեմ պատվաստումների վերաբերյալ ազգային խորհրդակցության 
 իրականացում</t>
  </si>
  <si>
    <t>150*1=150</t>
  </si>
  <si>
    <t xml:space="preserve">150 անձի համար` 2 անգամ </t>
  </si>
  <si>
    <r>
      <t>Հյուրանոցի շենքը  պետք է համալրված լինի առնվազն 150 մարդու համար նախատեսված կոնֆերանսների դահլիճով, հակահրդեհային ահազանգման համակարգով: Ազգային խորհրդակցության համար նախատեսված դահլիճը պետք է կահավորված լինի առնվազն 150 մասնակցի համար անհրաժեշտ կահույքով, 1 LCD պռոյեկտորով, ցուցադրման էկրա</t>
    </r>
    <r>
      <rPr>
        <sz val="11"/>
        <rFont val="Calibri"/>
        <family val="2"/>
        <charset val="204"/>
        <scheme val="minor"/>
      </rPr>
      <t>նով: Յուրաքանչյուր մասնակցի պետք է տրամադրվի  2-ական շիշ խմելու ջուր 0.5լ շշերով, USB կրիչ` 4GB, թղթապանակ, նոթատետր, բեյջ: Բոլոր մասնակիցները պետք է տեղավորվեն</t>
    </r>
    <r>
      <rPr>
        <sz val="11"/>
        <rFont val="Calibri"/>
        <family val="2"/>
        <scheme val="minor"/>
      </rPr>
      <t xml:space="preserve"> նույն սրահում, որը պետք է ապահովված լինի սանհանգույցով </t>
    </r>
    <r>
      <rPr>
        <sz val="11"/>
        <rFont val="Calibri"/>
        <family val="2"/>
        <charset val="204"/>
      </rPr>
      <t>(</t>
    </r>
    <r>
      <rPr>
        <sz val="11"/>
        <rFont val="Calibri"/>
        <family val="2"/>
        <scheme val="minor"/>
      </rPr>
      <t>հիգիենայի պարագաներով, տաք և սառը ջրով</t>
    </r>
    <r>
      <rPr>
        <sz val="11"/>
        <rFont val="Calibri"/>
        <family val="2"/>
        <charset val="204"/>
      </rPr>
      <t>)</t>
    </r>
    <r>
      <rPr>
        <sz val="11"/>
        <rFont val="Calibri"/>
        <family val="2"/>
        <scheme val="minor"/>
      </rPr>
      <t xml:space="preserve">, օդափոխման/օդորակման սարքավորումներով/համակարգով,  անվճար Wifi-ով: Հյուրանոցը պետք է ունենա առնվազն 150 նստատեղով առանձնացված սննդի ընդունման տարածք, սեփական խոհանոց: </t>
    </r>
  </si>
  <si>
    <r>
      <rPr>
        <b/>
        <sz val="10"/>
        <rFont val="GHEA Grapalat"/>
        <family val="3"/>
      </rPr>
      <t>Կ Ա Տ Ա Ր Ո Ղ</t>
    </r>
    <r>
      <rPr>
        <sz val="10"/>
        <rFont val="GHEA Grapalat"/>
        <family val="3"/>
      </rPr>
      <t xml:space="preserve">
---------------------------------
/ստորագրություն/
Կ.Տ</t>
    </r>
  </si>
  <si>
    <t>Պ Ա Տ Վ Ի Ր Ա Տ ՈՒ
 ԱՆ «Հիվանդությունների վերահսկման և կանխարգելման ազգային կենտրոն» ՊՈԱԿ
Հասցե` ք. Երևան, 0025, Մ. Հերացի 12
Բանկ` «Արդշինբանկ» ՓԲԸ Արաբկիր մ/ճ
Հ/Հ 2471201669930040
ՀՎՀՀ 02625503
Գլխավոր տնօրեն՝                      Արտավազդ Վանյան
---------------------------------
/ստորագրություն/
Կ.Տ</t>
  </si>
  <si>
    <t>*Պատվիրատուն կարող է չեղարկել ցանկացած քանակության ծառայություններ դրանց մատուցման ժամկետից 24 ժամ առաջ:</t>
  </si>
  <si>
    <t>Քանակ*</t>
  </si>
  <si>
    <t>Հավելված 1
«ԳՀԾՁԲ-ՀՎԿԱԿ-2018-119» ծածկագրով հրավերի</t>
  </si>
  <si>
    <t>1. Ծառայությունները բաժանված են 1 չափաբաժնի։
2. Ըստ մատուցվող ծառայությունների քանակական և որակական հատկանիշների, ինչպես նաև պայմանագրի կատարման հետ կապված առանձին գործառույթների ծառայությունների գները բերված են հավելված 1.1-ում։
3. Ծառայության մատուցման վայրը` ՀՀ ք. Երևան։
4. Ծառայության մատուցման ժամկետը` 2018թ. հոկտեմբերի 16։
5. Միջոցառման մասնակիցների քանակը` 150 անձ:</t>
  </si>
  <si>
    <t>Հավելված 1.1
«ԳՀԾՁԲ-ՀՎԿԱԿ-2018-119» ծածկագրով հրավերի</t>
  </si>
</sst>
</file>

<file path=xl/styles.xml><?xml version="1.0" encoding="utf-8"?>
<styleSheet xmlns="http://schemas.openxmlformats.org/spreadsheetml/2006/main">
  <fonts count="17">
    <font>
      <sz val="11"/>
      <color theme="1"/>
      <name val="Calibri"/>
      <family val="2"/>
      <scheme val="minor"/>
    </font>
    <font>
      <b/>
      <sz val="12"/>
      <color theme="1"/>
      <name val="Times New Roman"/>
      <family val="1"/>
      <charset val="204"/>
    </font>
    <font>
      <sz val="12"/>
      <color theme="1"/>
      <name val="Times New Roman"/>
      <family val="1"/>
      <charset val="204"/>
    </font>
    <font>
      <b/>
      <sz val="14"/>
      <color theme="1"/>
      <name val="Calibri"/>
      <family val="2"/>
      <charset val="204"/>
      <scheme val="minor"/>
    </font>
    <font>
      <b/>
      <sz val="12"/>
      <color theme="1"/>
      <name val="Calibri"/>
      <family val="2"/>
      <charset val="204"/>
      <scheme val="minor"/>
    </font>
    <font>
      <sz val="10"/>
      <name val="GHEA Grapalat"/>
      <family val="3"/>
    </font>
    <font>
      <sz val="10"/>
      <color theme="1"/>
      <name val="GHEA Grapalat"/>
      <family val="3"/>
    </font>
    <font>
      <b/>
      <sz val="10"/>
      <color theme="1"/>
      <name val="GHEA Grapalat"/>
      <family val="3"/>
    </font>
    <font>
      <b/>
      <sz val="10"/>
      <color rgb="FF000000"/>
      <name val="GHEA Grapalat"/>
      <family val="3"/>
    </font>
    <font>
      <sz val="10"/>
      <color rgb="FF000000"/>
      <name val="GHEA Grapalat"/>
      <family val="3"/>
    </font>
    <font>
      <sz val="11"/>
      <name val="Calibri"/>
      <family val="2"/>
      <scheme val="minor"/>
    </font>
    <font>
      <b/>
      <sz val="11"/>
      <name val="Calibri"/>
      <family val="2"/>
      <scheme val="minor"/>
    </font>
    <font>
      <sz val="11"/>
      <name val="Calibri"/>
      <family val="2"/>
      <charset val="204"/>
    </font>
    <font>
      <sz val="11"/>
      <name val="Calibri"/>
      <family val="2"/>
      <charset val="204"/>
      <scheme val="minor"/>
    </font>
    <font>
      <sz val="10"/>
      <name val="Arial"/>
      <family val="2"/>
      <charset val="204"/>
    </font>
    <font>
      <b/>
      <sz val="10"/>
      <name val="GHEA Grapalat"/>
      <family val="3"/>
    </font>
    <font>
      <sz val="10"/>
      <color theme="1" tint="4.9989318521683403E-2"/>
      <name val="GHEA Grapalat"/>
      <family val="3"/>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4" fillId="0" borderId="0"/>
  </cellStyleXfs>
  <cellXfs count="61">
    <xf numFmtId="0" fontId="0" fillId="0" borderId="0" xfId="0"/>
    <xf numFmtId="0" fontId="1" fillId="0" borderId="0" xfId="0" applyFont="1" applyAlignment="1">
      <alignment horizontal="justify"/>
    </xf>
    <xf numFmtId="0" fontId="1" fillId="0" borderId="4" xfId="0"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center" vertical="top" wrapText="1"/>
    </xf>
    <xf numFmtId="0" fontId="2" fillId="0" borderId="0" xfId="0" applyFont="1" applyAlignment="1">
      <alignment horizontal="justify"/>
    </xf>
    <xf numFmtId="0" fontId="1" fillId="0" borderId="3" xfId="0" applyFont="1" applyBorder="1" applyAlignment="1">
      <alignment horizontal="center" vertical="top" wrapText="1"/>
    </xf>
    <xf numFmtId="0" fontId="3" fillId="0" borderId="0" xfId="0" applyFont="1"/>
    <xf numFmtId="0" fontId="4" fillId="0" borderId="0" xfId="0" applyFont="1"/>
    <xf numFmtId="0" fontId="1" fillId="0" borderId="2" xfId="0" applyFont="1" applyBorder="1" applyAlignment="1">
      <alignment horizontal="center" vertical="top" wrapText="1"/>
    </xf>
    <xf numFmtId="0" fontId="2" fillId="0" borderId="0" xfId="0" applyFont="1"/>
    <xf numFmtId="1" fontId="1"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2" xfId="0" applyFont="1" applyBorder="1" applyAlignment="1">
      <alignment horizontal="center" vertical="top" wrapText="1"/>
    </xf>
    <xf numFmtId="0" fontId="2" fillId="0" borderId="8" xfId="0" applyFont="1" applyBorder="1" applyAlignment="1">
      <alignment vertical="top" wrapText="1"/>
    </xf>
    <xf numFmtId="0" fontId="5" fillId="0" borderId="0" xfId="0" applyFont="1"/>
    <xf numFmtId="0" fontId="6" fillId="0" borderId="0" xfId="0" applyFont="1"/>
    <xf numFmtId="0" fontId="6" fillId="0" borderId="0" xfId="0" applyFont="1" applyAlignment="1">
      <alignment horizontal="right" vertical="justify" wrapText="1"/>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8" fillId="3" borderId="9" xfId="0" applyFont="1" applyFill="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pplyAlignment="1">
      <alignment vertical="center" wrapText="1"/>
    </xf>
    <xf numFmtId="0" fontId="5" fillId="0" borderId="9" xfId="0" applyFont="1" applyBorder="1" applyAlignment="1">
      <alignment horizontal="left" vertical="top" wrapText="1"/>
    </xf>
    <xf numFmtId="0" fontId="9" fillId="0" borderId="0" xfId="0" applyFont="1" applyAlignment="1">
      <alignment horizontal="justify" vertical="top" wrapText="1"/>
    </xf>
    <xf numFmtId="0" fontId="6" fillId="0" borderId="0" xfId="0" applyFont="1" applyAlignment="1">
      <alignment horizontal="center"/>
    </xf>
    <xf numFmtId="0" fontId="7" fillId="0" borderId="9" xfId="0" applyFont="1" applyFill="1" applyBorder="1" applyAlignment="1">
      <alignment horizontal="center" vertical="center" wrapText="1"/>
    </xf>
    <xf numFmtId="3" fontId="6" fillId="0" borderId="9" xfId="0" applyNumberFormat="1" applyFont="1" applyFill="1" applyBorder="1" applyAlignment="1">
      <alignment horizontal="center" vertical="center"/>
    </xf>
    <xf numFmtId="0" fontId="10" fillId="0" borderId="0" xfId="0" applyFont="1"/>
    <xf numFmtId="0" fontId="10" fillId="0" borderId="0" xfId="0" applyFont="1" applyAlignment="1">
      <alignment vertical="top"/>
    </xf>
    <xf numFmtId="0" fontId="10" fillId="0" borderId="0" xfId="0" applyFont="1" applyAlignment="1">
      <alignment vertical="center"/>
    </xf>
    <xf numFmtId="0" fontId="10" fillId="0" borderId="9" xfId="0" applyFont="1" applyBorder="1" applyAlignment="1">
      <alignment horizontal="left" vertical="top"/>
    </xf>
    <xf numFmtId="0" fontId="10" fillId="0" borderId="9" xfId="0" applyFont="1" applyBorder="1" applyAlignment="1">
      <alignment horizontal="left" vertical="top" wrapText="1"/>
    </xf>
    <xf numFmtId="0" fontId="10" fillId="0" borderId="9" xfId="0" applyFont="1" applyBorder="1" applyAlignment="1">
      <alignment horizontal="center" vertical="center"/>
    </xf>
    <xf numFmtId="0" fontId="10" fillId="0" borderId="9" xfId="0" applyFont="1" applyBorder="1"/>
    <xf numFmtId="0" fontId="10" fillId="0" borderId="9" xfId="0" applyFont="1" applyBorder="1" applyAlignment="1">
      <alignment vertical="top"/>
    </xf>
    <xf numFmtId="0" fontId="10" fillId="0" borderId="0" xfId="0" applyFont="1" applyAlignment="1">
      <alignment horizontal="center" vertical="top" wrapText="1"/>
    </xf>
    <xf numFmtId="0" fontId="11" fillId="4" borderId="9" xfId="0" applyFont="1" applyFill="1" applyBorder="1" applyAlignment="1">
      <alignment horizontal="center" vertical="center"/>
    </xf>
    <xf numFmtId="0" fontId="11" fillId="4" borderId="9" xfId="0" applyFont="1" applyFill="1" applyBorder="1" applyAlignment="1">
      <alignment horizontal="center" vertical="center" wrapText="1"/>
    </xf>
    <xf numFmtId="0" fontId="16" fillId="0" borderId="14" xfId="0" applyFont="1" applyBorder="1" applyAlignment="1">
      <alignment horizontal="left" vertical="center"/>
    </xf>
    <xf numFmtId="0" fontId="16" fillId="0" borderId="0" xfId="0" applyFont="1" applyBorder="1" applyAlignment="1">
      <alignment horizontal="left" vertical="center"/>
    </xf>
    <xf numFmtId="0" fontId="5" fillId="0" borderId="0" xfId="0" applyFont="1" applyAlignment="1">
      <alignment horizontal="left" vertical="top" wrapText="1"/>
    </xf>
    <xf numFmtId="0" fontId="5" fillId="0" borderId="0" xfId="0" applyFont="1" applyAlignment="1">
      <alignment horizontal="right" vertical="top" wrapText="1"/>
    </xf>
    <xf numFmtId="0" fontId="5" fillId="0" borderId="0" xfId="0" applyFont="1" applyAlignment="1">
      <alignment horizontal="right" vertical="top"/>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2" borderId="9" xfId="0" applyFont="1" applyFill="1" applyBorder="1" applyAlignment="1">
      <alignment horizontal="center" vertical="center" wrapText="1"/>
    </xf>
    <xf numFmtId="0" fontId="10" fillId="0" borderId="0" xfId="0" applyFont="1" applyAlignment="1">
      <alignment horizontal="right" vertical="top" wrapText="1"/>
    </xf>
    <xf numFmtId="0" fontId="5" fillId="0" borderId="0" xfId="1" applyFont="1" applyFill="1" applyBorder="1" applyAlignment="1">
      <alignment horizontal="center" vertical="center"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7" xfId="0" applyFont="1" applyBorder="1" applyAlignment="1">
      <alignment horizontal="justify" wrapText="1"/>
    </xf>
    <xf numFmtId="0" fontId="0" fillId="0" borderId="7" xfId="0" applyBorder="1" applyAlignment="1">
      <alignment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3" xfId="0" applyFont="1" applyBorder="1" applyAlignment="1">
      <alignment horizontal="center" vertical="top" wrapText="1"/>
    </xf>
  </cellXfs>
  <cellStyles count="2">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9"/>
  <sheetViews>
    <sheetView workbookViewId="0">
      <selection activeCell="D13" sqref="D13"/>
    </sheetView>
  </sheetViews>
  <sheetFormatPr defaultRowHeight="52.5" customHeight="1"/>
  <cols>
    <col min="1" max="1" width="3.85546875" style="15" customWidth="1"/>
    <col min="2" max="2" width="6.5703125" style="15" customWidth="1"/>
    <col min="3" max="3" width="33.28515625" style="15" customWidth="1"/>
    <col min="4" max="4" width="69.140625" style="15" customWidth="1"/>
    <col min="5" max="5" width="10.7109375" style="15" customWidth="1"/>
    <col min="6" max="16384" width="9.140625" style="15"/>
  </cols>
  <sheetData>
    <row r="1" spans="2:5" ht="27.75" customHeight="1">
      <c r="D1" s="42" t="s">
        <v>59</v>
      </c>
      <c r="E1" s="43"/>
    </row>
    <row r="2" spans="2:5" ht="27.75" customHeight="1"/>
    <row r="3" spans="2:5" ht="13.5">
      <c r="B3" s="16"/>
      <c r="C3" s="16"/>
      <c r="D3" s="17"/>
      <c r="E3" s="16" t="s">
        <v>39</v>
      </c>
    </row>
    <row r="4" spans="2:5" ht="52.5" customHeight="1">
      <c r="B4" s="18" t="s">
        <v>40</v>
      </c>
      <c r="C4" s="19" t="s">
        <v>41</v>
      </c>
      <c r="D4" s="20" t="s">
        <v>42</v>
      </c>
      <c r="E4" s="26" t="s">
        <v>48</v>
      </c>
    </row>
    <row r="5" spans="2:5" ht="108">
      <c r="B5" s="21">
        <v>1</v>
      </c>
      <c r="C5" s="22" t="s">
        <v>51</v>
      </c>
      <c r="D5" s="23" t="s">
        <v>60</v>
      </c>
      <c r="E5" s="27"/>
    </row>
    <row r="6" spans="2:5" ht="13.5">
      <c r="B6" s="44" t="s">
        <v>43</v>
      </c>
      <c r="C6" s="45"/>
      <c r="D6" s="45"/>
      <c r="E6" s="46"/>
    </row>
    <row r="7" spans="2:5" ht="13.5">
      <c r="B7" s="47" t="s">
        <v>44</v>
      </c>
      <c r="C7" s="48"/>
      <c r="D7" s="49" t="s">
        <v>45</v>
      </c>
      <c r="E7" s="49"/>
    </row>
    <row r="8" spans="2:5" ht="13.5">
      <c r="B8" s="50" t="s">
        <v>46</v>
      </c>
      <c r="C8" s="50"/>
      <c r="D8" s="51" t="s">
        <v>50</v>
      </c>
      <c r="E8" s="51"/>
    </row>
    <row r="9" spans="2:5" ht="13.5" customHeight="1">
      <c r="B9" s="16"/>
      <c r="C9" s="16"/>
      <c r="D9" s="24"/>
      <c r="E9" s="16"/>
    </row>
    <row r="10" spans="2:5" ht="49.5" customHeight="1">
      <c r="B10" s="41" t="s">
        <v>49</v>
      </c>
      <c r="C10" s="41"/>
      <c r="D10" s="41"/>
      <c r="E10" s="41"/>
    </row>
    <row r="11" spans="2:5" ht="19.5" customHeight="1">
      <c r="B11" s="16"/>
      <c r="C11" s="16"/>
      <c r="D11" s="16"/>
      <c r="E11" s="16"/>
    </row>
    <row r="12" spans="2:5" ht="20.25" customHeight="1">
      <c r="B12" s="16"/>
      <c r="C12" s="16"/>
      <c r="D12" s="16"/>
      <c r="E12" s="16" t="s">
        <v>47</v>
      </c>
    </row>
    <row r="13" spans="2:5" ht="52.5" customHeight="1">
      <c r="B13" s="16"/>
      <c r="C13" s="16"/>
      <c r="D13" s="16"/>
      <c r="E13" s="16"/>
    </row>
    <row r="14" spans="2:5" ht="52.5" customHeight="1">
      <c r="B14" s="16"/>
      <c r="C14" s="16"/>
      <c r="D14" s="16"/>
      <c r="E14" s="25"/>
    </row>
    <row r="15" spans="2:5" ht="52.5" customHeight="1">
      <c r="B15" s="16"/>
      <c r="C15" s="16"/>
      <c r="D15" s="16"/>
      <c r="E15" s="25"/>
    </row>
    <row r="16" spans="2:5" ht="52.5" customHeight="1">
      <c r="B16" s="16"/>
      <c r="C16" s="16"/>
      <c r="D16" s="16"/>
      <c r="E16" s="25"/>
    </row>
    <row r="17" spans="2:5" ht="52.5" customHeight="1">
      <c r="B17" s="16"/>
      <c r="C17" s="16"/>
      <c r="D17" s="16"/>
      <c r="E17" s="25"/>
    </row>
    <row r="18" spans="2:5" ht="52.5" customHeight="1">
      <c r="B18" s="16"/>
      <c r="C18" s="16"/>
      <c r="D18" s="16"/>
      <c r="E18" s="25"/>
    </row>
    <row r="19" spans="2:5" ht="52.5" customHeight="1">
      <c r="B19" s="16"/>
      <c r="C19" s="16"/>
      <c r="D19" s="16"/>
      <c r="E19" s="25"/>
    </row>
  </sheetData>
  <mergeCells count="7">
    <mergeCell ref="B10:E10"/>
    <mergeCell ref="D1:E1"/>
    <mergeCell ref="B6:E6"/>
    <mergeCell ref="B7:C7"/>
    <mergeCell ref="D7:E7"/>
    <mergeCell ref="B8:C8"/>
    <mergeCell ref="D8:E8"/>
  </mergeCells>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F10"/>
  <sheetViews>
    <sheetView tabSelected="1" workbookViewId="0">
      <selection activeCell="H4" sqref="H4"/>
    </sheetView>
  </sheetViews>
  <sheetFormatPr defaultRowHeight="15"/>
  <cols>
    <col min="1" max="1" width="29" style="28" bestFit="1" customWidth="1"/>
    <col min="2" max="2" width="64" style="29" bestFit="1" customWidth="1"/>
    <col min="3" max="3" width="11.85546875" style="30" bestFit="1" customWidth="1"/>
    <col min="4" max="4" width="10.28515625" style="28" customWidth="1"/>
    <col min="5" max="5" width="10.7109375" style="28" customWidth="1"/>
    <col min="6" max="6" width="10.5703125" style="28" customWidth="1"/>
    <col min="7" max="16384" width="9.140625" style="28"/>
  </cols>
  <sheetData>
    <row r="1" spans="1:6" ht="30.75" customHeight="1">
      <c r="B1" s="52" t="s">
        <v>61</v>
      </c>
      <c r="C1" s="52"/>
      <c r="D1" s="52"/>
      <c r="E1" s="52"/>
      <c r="F1" s="52"/>
    </row>
    <row r="3" spans="1:6" ht="45">
      <c r="A3" s="37" t="s">
        <v>28</v>
      </c>
      <c r="B3" s="37" t="s">
        <v>32</v>
      </c>
      <c r="C3" s="37" t="s">
        <v>29</v>
      </c>
      <c r="D3" s="37" t="s">
        <v>58</v>
      </c>
      <c r="E3" s="38" t="s">
        <v>30</v>
      </c>
      <c r="F3" s="38" t="s">
        <v>31</v>
      </c>
    </row>
    <row r="4" spans="1:6" ht="201.75" customHeight="1">
      <c r="A4" s="31" t="s">
        <v>35</v>
      </c>
      <c r="B4" s="32" t="s">
        <v>54</v>
      </c>
      <c r="C4" s="33" t="s">
        <v>36</v>
      </c>
      <c r="D4" s="33">
        <v>1</v>
      </c>
      <c r="E4" s="34"/>
      <c r="F4" s="34"/>
    </row>
    <row r="5" spans="1:6">
      <c r="A5" s="34" t="s">
        <v>33</v>
      </c>
      <c r="B5" s="35"/>
      <c r="C5" s="33" t="s">
        <v>37</v>
      </c>
      <c r="D5" s="33" t="s">
        <v>52</v>
      </c>
      <c r="E5" s="34"/>
      <c r="F5" s="34"/>
    </row>
    <row r="6" spans="1:6">
      <c r="A6" s="34" t="s">
        <v>34</v>
      </c>
      <c r="B6" s="35" t="s">
        <v>53</v>
      </c>
      <c r="C6" s="33" t="s">
        <v>38</v>
      </c>
      <c r="D6" s="33">
        <v>1</v>
      </c>
      <c r="E6" s="34"/>
      <c r="F6" s="34"/>
    </row>
    <row r="8" spans="1:6">
      <c r="A8" s="39" t="s">
        <v>57</v>
      </c>
      <c r="B8" s="39"/>
      <c r="C8" s="39"/>
    </row>
    <row r="9" spans="1:6">
      <c r="A9" s="40"/>
      <c r="B9" s="40"/>
      <c r="C9" s="40"/>
    </row>
    <row r="10" spans="1:6" ht="196.5" customHeight="1">
      <c r="B10" s="36" t="s">
        <v>56</v>
      </c>
      <c r="C10" s="53" t="s">
        <v>55</v>
      </c>
      <c r="D10" s="53"/>
      <c r="E10" s="53"/>
      <c r="F10" s="53"/>
    </row>
  </sheetData>
  <mergeCells count="2">
    <mergeCell ref="B1:F1"/>
    <mergeCell ref="C10:F10"/>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dimension ref="B1:H23"/>
  <sheetViews>
    <sheetView workbookViewId="0">
      <selection activeCell="G13" sqref="G13"/>
    </sheetView>
  </sheetViews>
  <sheetFormatPr defaultRowHeight="15"/>
  <cols>
    <col min="2" max="2" width="10.7109375" customWidth="1"/>
    <col min="3" max="3" width="30.7109375" customWidth="1"/>
    <col min="4" max="4" width="14.28515625" customWidth="1"/>
    <col min="5" max="5" width="11.85546875" customWidth="1"/>
    <col min="6" max="6" width="14.42578125" customWidth="1"/>
    <col min="7" max="8" width="11.7109375" customWidth="1"/>
  </cols>
  <sheetData>
    <row r="1" spans="2:8" ht="15.75">
      <c r="B1" s="5"/>
    </row>
    <row r="2" spans="2:8" ht="15.75" thickBot="1">
      <c r="B2" s="56" t="s">
        <v>20</v>
      </c>
      <c r="C2" s="57"/>
      <c r="D2" s="57"/>
      <c r="E2" s="57"/>
      <c r="F2" s="57"/>
      <c r="G2" s="57"/>
      <c r="H2" s="57"/>
    </row>
    <row r="3" spans="2:8" ht="66.75" customHeight="1" thickBot="1">
      <c r="B3" s="54" t="s">
        <v>0</v>
      </c>
      <c r="C3" s="54" t="s">
        <v>1</v>
      </c>
      <c r="D3" s="6" t="s">
        <v>19</v>
      </c>
      <c r="E3" s="6" t="s">
        <v>24</v>
      </c>
      <c r="F3" s="6" t="s">
        <v>5</v>
      </c>
      <c r="G3" s="54" t="s">
        <v>18</v>
      </c>
      <c r="H3" s="54" t="s">
        <v>2</v>
      </c>
    </row>
    <row r="4" spans="2:8" ht="16.5" thickBot="1">
      <c r="B4" s="55"/>
      <c r="C4" s="55"/>
      <c r="D4" s="2" t="s">
        <v>3</v>
      </c>
      <c r="E4" s="2" t="s">
        <v>4</v>
      </c>
      <c r="F4" s="2" t="s">
        <v>6</v>
      </c>
      <c r="G4" s="55"/>
      <c r="H4" s="55"/>
    </row>
    <row r="5" spans="2:8" ht="142.5" thickBot="1">
      <c r="B5" s="9">
        <v>1</v>
      </c>
      <c r="C5" s="3" t="s">
        <v>21</v>
      </c>
      <c r="D5" s="2">
        <v>25000</v>
      </c>
      <c r="E5" s="2">
        <v>9</v>
      </c>
      <c r="F5" s="2">
        <v>2</v>
      </c>
      <c r="G5" s="2">
        <f t="shared" ref="G5:G17" si="0">D5*E5*F5</f>
        <v>450000</v>
      </c>
      <c r="H5" s="11">
        <f t="shared" ref="H5:H17" si="1">G5/483.5</f>
        <v>930.71354705274041</v>
      </c>
    </row>
    <row r="6" spans="2:8" ht="32.25" thickBot="1">
      <c r="B6" s="9">
        <v>2</v>
      </c>
      <c r="C6" s="3" t="s">
        <v>7</v>
      </c>
      <c r="D6" s="4">
        <v>18000</v>
      </c>
      <c r="E6" s="4">
        <v>5</v>
      </c>
      <c r="F6" s="4">
        <v>20</v>
      </c>
      <c r="G6" s="2">
        <f t="shared" si="0"/>
        <v>1800000</v>
      </c>
      <c r="H6" s="11">
        <f t="shared" si="1"/>
        <v>3722.8541882109616</v>
      </c>
    </row>
    <row r="7" spans="2:8" ht="16.5" thickBot="1">
      <c r="B7" s="12">
        <v>3</v>
      </c>
      <c r="C7" s="3" t="s">
        <v>25</v>
      </c>
      <c r="D7" s="4">
        <v>2000</v>
      </c>
      <c r="E7" s="4">
        <v>1</v>
      </c>
      <c r="F7" s="4">
        <v>20</v>
      </c>
      <c r="G7" s="2">
        <f t="shared" si="0"/>
        <v>40000</v>
      </c>
      <c r="H7" s="11">
        <f t="shared" si="1"/>
        <v>82.730093071354702</v>
      </c>
    </row>
    <row r="8" spans="2:8" ht="16.5" thickBot="1">
      <c r="B8" s="9">
        <v>4</v>
      </c>
      <c r="C8" s="3" t="s">
        <v>23</v>
      </c>
      <c r="D8" s="4">
        <v>6000</v>
      </c>
      <c r="E8" s="4">
        <v>2</v>
      </c>
      <c r="F8" s="4">
        <v>20</v>
      </c>
      <c r="G8" s="2">
        <f t="shared" si="0"/>
        <v>240000</v>
      </c>
      <c r="H8" s="11">
        <f t="shared" si="1"/>
        <v>496.38055842812821</v>
      </c>
    </row>
    <row r="9" spans="2:8" ht="16.5" thickBot="1">
      <c r="B9" s="9">
        <v>5</v>
      </c>
      <c r="C9" s="3" t="s">
        <v>13</v>
      </c>
      <c r="D9" s="4">
        <v>6000</v>
      </c>
      <c r="E9" s="4">
        <v>1</v>
      </c>
      <c r="F9" s="4">
        <v>20</v>
      </c>
      <c r="G9" s="2">
        <f t="shared" si="0"/>
        <v>120000</v>
      </c>
      <c r="H9" s="11">
        <f t="shared" si="1"/>
        <v>248.19027921406411</v>
      </c>
    </row>
    <row r="10" spans="2:8" ht="16.5" thickBot="1">
      <c r="B10" s="9">
        <v>6</v>
      </c>
      <c r="C10" s="3" t="s">
        <v>12</v>
      </c>
      <c r="D10" s="4">
        <v>2000</v>
      </c>
      <c r="E10" s="4">
        <v>2</v>
      </c>
      <c r="F10" s="4">
        <v>20</v>
      </c>
      <c r="G10" s="2">
        <f t="shared" si="0"/>
        <v>80000</v>
      </c>
      <c r="H10" s="11">
        <f t="shared" si="1"/>
        <v>165.4601861427094</v>
      </c>
    </row>
    <row r="11" spans="2:8" ht="32.25" thickBot="1">
      <c r="B11" s="9">
        <v>7</v>
      </c>
      <c r="C11" s="3" t="s">
        <v>8</v>
      </c>
      <c r="D11" s="2">
        <v>2000</v>
      </c>
      <c r="E11" s="2">
        <v>1</v>
      </c>
      <c r="F11" s="4">
        <v>20</v>
      </c>
      <c r="G11" s="2">
        <f t="shared" si="0"/>
        <v>40000</v>
      </c>
      <c r="H11" s="11">
        <f t="shared" si="1"/>
        <v>82.730093071354702</v>
      </c>
    </row>
    <row r="12" spans="2:8" ht="32.25" thickBot="1">
      <c r="B12" s="9">
        <v>8</v>
      </c>
      <c r="C12" s="3" t="s">
        <v>9</v>
      </c>
      <c r="D12" s="2">
        <v>1000</v>
      </c>
      <c r="E12" s="2">
        <v>1</v>
      </c>
      <c r="F12" s="4">
        <v>20</v>
      </c>
      <c r="G12" s="2">
        <f t="shared" si="0"/>
        <v>20000</v>
      </c>
      <c r="H12" s="11">
        <f t="shared" si="1"/>
        <v>41.365046535677351</v>
      </c>
    </row>
    <row r="13" spans="2:8" ht="32.25" thickBot="1">
      <c r="B13" s="9">
        <v>9</v>
      </c>
      <c r="C13" s="3" t="s">
        <v>10</v>
      </c>
      <c r="D13" s="2">
        <v>1000</v>
      </c>
      <c r="E13" s="2">
        <v>1</v>
      </c>
      <c r="F13" s="4">
        <v>20</v>
      </c>
      <c r="G13" s="2">
        <f t="shared" si="0"/>
        <v>20000</v>
      </c>
      <c r="H13" s="11">
        <f t="shared" si="1"/>
        <v>41.365046535677351</v>
      </c>
    </row>
    <row r="14" spans="2:8" ht="16.5" thickBot="1">
      <c r="B14" s="9">
        <v>10</v>
      </c>
      <c r="C14" s="3" t="s">
        <v>26</v>
      </c>
      <c r="D14" s="2">
        <v>10000</v>
      </c>
      <c r="E14" s="2">
        <v>1</v>
      </c>
      <c r="F14" s="4">
        <v>20</v>
      </c>
      <c r="G14" s="2">
        <f t="shared" si="0"/>
        <v>200000</v>
      </c>
      <c r="H14" s="11">
        <f t="shared" si="1"/>
        <v>413.65046535677351</v>
      </c>
    </row>
    <row r="15" spans="2:8" ht="32.25" thickBot="1">
      <c r="B15" s="9">
        <v>11</v>
      </c>
      <c r="C15" s="3" t="s">
        <v>22</v>
      </c>
      <c r="D15" s="2">
        <v>4000</v>
      </c>
      <c r="E15" s="2">
        <v>1</v>
      </c>
      <c r="F15" s="4">
        <v>20</v>
      </c>
      <c r="G15" s="2">
        <f t="shared" si="0"/>
        <v>80000</v>
      </c>
      <c r="H15" s="11">
        <f t="shared" si="1"/>
        <v>165.4601861427094</v>
      </c>
    </row>
    <row r="16" spans="2:8" ht="17.25" customHeight="1" thickBot="1">
      <c r="B16" s="9">
        <v>12</v>
      </c>
      <c r="C16" s="3" t="s">
        <v>11</v>
      </c>
      <c r="D16" s="2">
        <v>2000</v>
      </c>
      <c r="E16" s="2">
        <v>1</v>
      </c>
      <c r="F16" s="4">
        <v>20</v>
      </c>
      <c r="G16" s="2">
        <f t="shared" si="0"/>
        <v>40000</v>
      </c>
      <c r="H16" s="11">
        <f t="shared" si="1"/>
        <v>82.730093071354702</v>
      </c>
    </row>
    <row r="17" spans="2:8" ht="16.149999999999999" customHeight="1" thickBot="1">
      <c r="B17" s="9">
        <v>13</v>
      </c>
      <c r="C17" s="3" t="s">
        <v>14</v>
      </c>
      <c r="D17" s="2">
        <v>20</v>
      </c>
      <c r="E17" s="2">
        <v>40</v>
      </c>
      <c r="F17" s="4">
        <v>20</v>
      </c>
      <c r="G17" s="2">
        <f t="shared" si="0"/>
        <v>16000</v>
      </c>
      <c r="H17" s="11">
        <f t="shared" si="1"/>
        <v>33.092037228541884</v>
      </c>
    </row>
    <row r="18" spans="2:8" ht="16.899999999999999" hidden="1" customHeight="1" thickBot="1">
      <c r="B18" s="9"/>
      <c r="C18" s="3"/>
      <c r="D18" s="2"/>
      <c r="E18" s="2"/>
      <c r="F18" s="2"/>
      <c r="G18" s="2"/>
      <c r="H18" s="11"/>
    </row>
    <row r="19" spans="2:8" ht="16.899999999999999" customHeight="1" thickBot="1">
      <c r="B19" s="13"/>
      <c r="C19" s="14" t="s">
        <v>27</v>
      </c>
      <c r="D19" s="2">
        <v>150000</v>
      </c>
      <c r="E19" s="2">
        <v>5</v>
      </c>
      <c r="F19" s="2">
        <v>2</v>
      </c>
      <c r="G19" s="2">
        <f>D19*E19*F19</f>
        <v>1500000</v>
      </c>
      <c r="H19" s="11">
        <f>G19/483.5</f>
        <v>3102.3784901758013</v>
      </c>
    </row>
    <row r="20" spans="2:8" ht="16.5" thickBot="1">
      <c r="B20" s="9">
        <v>16</v>
      </c>
      <c r="C20" s="10" t="s">
        <v>15</v>
      </c>
      <c r="D20" s="2">
        <v>199500</v>
      </c>
      <c r="E20" s="2">
        <v>1</v>
      </c>
      <c r="F20" s="2">
        <v>1</v>
      </c>
      <c r="G20" s="2">
        <f>D20*E20*F20</f>
        <v>199500</v>
      </c>
      <c r="H20" s="11">
        <f>G20/483.5</f>
        <v>412.61633919338158</v>
      </c>
    </row>
    <row r="21" spans="2:8" ht="16.5" thickBot="1">
      <c r="B21" s="58" t="s">
        <v>17</v>
      </c>
      <c r="C21" s="59"/>
      <c r="D21" s="59"/>
      <c r="E21" s="60"/>
      <c r="F21" s="4"/>
      <c r="G21" s="2">
        <f>G20+G18+G17+G16+G15+G14+G13+G12+G11+G10+G9+G8+G6+G5+G7+G19</f>
        <v>4845500</v>
      </c>
      <c r="H21" s="11">
        <f>G21/483.5</f>
        <v>10021.716649431231</v>
      </c>
    </row>
    <row r="22" spans="2:8" ht="15.75">
      <c r="B22" s="5"/>
    </row>
    <row r="23" spans="2:8" ht="18.75">
      <c r="B23" s="1" t="s">
        <v>16</v>
      </c>
      <c r="C23" s="7"/>
      <c r="D23" s="8"/>
    </row>
  </sheetData>
  <mergeCells count="6">
    <mergeCell ref="H3:H4"/>
    <mergeCell ref="B2:H2"/>
    <mergeCell ref="G3:G4"/>
    <mergeCell ref="B21:E21"/>
    <mergeCell ref="B3:B4"/>
    <mergeCell ref="C3: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Hav_1</vt:lpstr>
      <vt:lpstr>Hav_1.1</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2018-08-22T08:19:36Z</dcterms:modified>
</cp:coreProperties>
</file>