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21D7E9B1-CD8D-458E-9F42-0E4A4F082DCD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8" i="7" l="1"/>
  <c r="K232" i="7"/>
  <c r="K233" i="7" l="1"/>
  <c r="K234" i="7"/>
  <c r="K231" i="7" l="1"/>
  <c r="K230" i="7"/>
  <c r="K229" i="7"/>
  <c r="K224" i="7"/>
  <c r="K221" i="7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</calcChain>
</file>

<file path=xl/sharedStrings.xml><?xml version="1.0" encoding="utf-8"?>
<sst xmlns="http://schemas.openxmlformats.org/spreadsheetml/2006/main" count="1617" uniqueCount="244">
  <si>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</si>
  <si>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</si>
  <si>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</si>
  <si>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</si>
  <si>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</si>
  <si>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</si>
  <si>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</si>
  <si>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</si>
  <si>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</si>
  <si>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</si>
  <si>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</si>
  <si>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</si>
  <si>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</si>
  <si>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</si>
  <si>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</si>
  <si>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</si>
  <si>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</si>
  <si>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</si>
  <si>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</si>
  <si>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</si>
  <si>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</si>
  <si>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</si>
  <si>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</si>
  <si>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</si>
  <si>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</si>
  <si>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</si>
  <si>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</si>
  <si>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</si>
  <si>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</si>
  <si>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</si>
  <si>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</si>
  <si>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</si>
  <si>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</si>
  <si>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</si>
  <si>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</si>
  <si>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</si>
  <si>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</si>
  <si>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</si>
  <si>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</si>
  <si>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</si>
  <si>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</si>
  <si>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</si>
  <si>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</si>
  <si>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</si>
  <si>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</si>
  <si>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</si>
  <si>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</si>
  <si>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</si>
  <si>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</si>
  <si>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</si>
  <si>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</si>
  <si>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</si>
  <si>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</si>
  <si>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</si>
  <si>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</si>
  <si>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</si>
  <si>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</si>
  <si>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</si>
  <si>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</si>
  <si>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</si>
  <si>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</si>
  <si>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</si>
  <si>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</si>
  <si>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</si>
  <si>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</si>
  <si>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</si>
  <si>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</si>
  <si>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</si>
  <si>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</si>
  <si>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</si>
  <si>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</si>
  <si>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</si>
  <si>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</si>
  <si>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</si>
  <si>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</si>
  <si>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</si>
  <si>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</si>
  <si>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</si>
  <si>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</si>
  <si>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</si>
  <si>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</si>
  <si>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</si>
  <si>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</si>
  <si>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</si>
  <si>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</si>
  <si>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</si>
  <si>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</si>
  <si>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</si>
  <si>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</si>
  <si>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</si>
  <si>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</si>
  <si>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</si>
  <si>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</si>
  <si>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</si>
  <si>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</si>
  <si>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</si>
  <si>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</si>
  <si>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</si>
  <si>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</si>
  <si>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</si>
  <si>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</si>
  <si>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</si>
  <si>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</si>
  <si>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</si>
  <si>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</si>
  <si>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</si>
  <si>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</si>
  <si>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</si>
  <si>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</si>
  <si>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</si>
  <si>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</si>
  <si>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</si>
  <si>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</si>
  <si>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</si>
  <si>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</si>
  <si>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</si>
  <si>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</si>
  <si>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</si>
  <si>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</si>
  <si>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</si>
  <si>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</si>
  <si>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</si>
  <si>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</si>
  <si>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</si>
  <si>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</si>
  <si>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</si>
  <si>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</si>
  <si>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</si>
  <si>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</si>
  <si>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</si>
  <si>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</si>
  <si>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</si>
  <si>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</si>
  <si>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</si>
  <si>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</si>
  <si>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</si>
  <si>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</si>
  <si>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</si>
  <si>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</si>
  <si>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</si>
  <si>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</si>
  <si>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</si>
  <si>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</si>
  <si>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</si>
  <si>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</si>
  <si>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</si>
  <si>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</si>
  <si>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</si>
  <si>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</si>
  <si>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</si>
  <si>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</si>
  <si>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</si>
  <si>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</si>
  <si>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</si>
  <si>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</si>
  <si>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</si>
  <si>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</si>
  <si>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</si>
  <si>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</si>
  <si>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</si>
  <si>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</si>
  <si>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</si>
  <si>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</si>
  <si>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</si>
  <si>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</si>
  <si>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</si>
  <si>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</si>
  <si>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</si>
  <si>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</si>
  <si>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</si>
  <si>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</si>
  <si>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</si>
  <si>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</si>
  <si>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</si>
  <si>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</si>
  <si>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</si>
  <si>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</si>
  <si>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</si>
  <si>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</si>
  <si>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</si>
  <si>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</si>
  <si>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</si>
  <si>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</si>
  <si>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</si>
  <si>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</si>
  <si>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</si>
  <si>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</si>
  <si>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</si>
  <si>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</si>
  <si>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</si>
  <si>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</si>
  <si>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</si>
  <si>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</si>
  <si>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</si>
  <si>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</si>
  <si>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</si>
  <si>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</si>
  <si>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</si>
  <si>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</si>
  <si>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</si>
  <si>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</si>
  <si>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</si>
  <si>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</si>
  <si>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</si>
  <si>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</si>
  <si>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</si>
  <si>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</si>
  <si>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</si>
  <si>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</si>
  <si>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</si>
  <si>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</si>
  <si>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</si>
  <si>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</si>
  <si>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</si>
  <si>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</si>
  <si>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</si>
  <si>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</si>
  <si>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</si>
  <si>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</si>
  <si>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</si>
  <si>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</si>
  <si>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</si>
  <si>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</si>
  <si>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</si>
  <si>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</si>
  <si>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</si>
  <si>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</si>
  <si>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</si>
  <si>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</si>
  <si>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</si>
  <si>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</si>
  <si>
    <t>Էլ․ խոզանակներ ЭГ4 22х30х60 К1-7р, 6*125, 6Д, НК-1</t>
  </si>
  <si>
    <t>Նոյեմբեր 2023</t>
  </si>
  <si>
    <t>N2 Բլոկի գեներատորի ստատորի փոխարնումից հետո էն․ բլոկի վերանորոգման աշխ․</t>
  </si>
  <si>
    <t>նախահաշիվ-ծավալաթերթ</t>
  </si>
  <si>
    <t>№2 էներգաբլոկի երկարատև կանգառից հետո պահուստ դուրս բերելու համար վերանորոգման աշխատանքներ</t>
  </si>
  <si>
    <t>Առափնյա պոմպակայանի տեխնիկական ջրամատակարարման ջրի հաշվառման հանգույցում առցանց ջրաչափի տեղադրում</t>
  </si>
  <si>
    <t>№4 մազութային պոմպակայանի տարածքում խմելու ջրի արտեզյան խորքային №2 հոր, առցանց ջրաչափի տեղադրում</t>
  </si>
  <si>
    <t>Օգտագործված տեխնիկական ջրի վերադարձ, (մի մասը թափվում է Հրազդան գետը) առցանց ջրաչափի տեղադրում</t>
  </si>
  <si>
    <t>2600.0 Համաձայն տեխնիկական եզրակացության</t>
  </si>
  <si>
    <t>120․0 Համաձայն տեխնիկական եզրակացության</t>
  </si>
  <si>
    <t>460.0 Համաձայն տեխնիկական եզրակացության</t>
  </si>
  <si>
    <t>Հունվար 2024</t>
  </si>
  <si>
    <t>Մարտ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</si>
</sst>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34"/>
  <sheetViews>
    <sheetView tabSelected="1" zoomScaleNormal="100" workbookViewId="0">
      <pane xSplit="2" ySplit="5" topLeftCell="C226" activePane="bottomRight" state="frozen"/>
      <selection pane="topRight" activeCell="C1" sqref="C1"/>
      <selection pane="bottomLeft" activeCell="A6" sqref="A6"/>
      <selection pane="bottomRight" activeCell="K234" sqref="K234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8.28515625" style="9" customWidth="1"/>
    <col min="9" max="9" width="16.42578125" style="9" bestFit="1" customWidth="1"/>
    <col min="10" max="10" width="16.5703125" style="9" bestFit="1" customWidth="1"/>
    <col min="11" max="11" width="14.28515625" style="8" customWidth="1"/>
    <col min="12" max="12" width="13.28515625" style="9" customWidth="1"/>
    <col min="13" max="13" width="9.140625" style="9" customWidth="1"/>
    <col min="14" max="15" width="9.85546875" style="9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/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/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/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/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/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/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/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/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/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/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/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/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/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7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7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7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7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7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7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7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  <c r="P215" s="26"/>
    </row>
    <row r="216" spans="2:17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  <c r="P216" s="26"/>
    </row>
    <row r="217" spans="2:17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  <c r="P217" s="26"/>
    </row>
    <row r="218" spans="2:17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  <c r="P218" s="26"/>
    </row>
    <row r="219" spans="2:17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  <c r="Q219" s="26"/>
    </row>
    <row r="220" spans="2:17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  <c r="Q220" s="26"/>
    </row>
    <row r="221" spans="2:17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  <c r="Q221" s="26"/>
    </row>
    <row r="222" spans="2:17" x14ac:dyDescent="0.25">
      <c r="B222" s="1">
        <v>217</v>
      </c>
      <c r="C222" s="22" t="s">
        <v>231</v>
      </c>
      <c r="D222" s="18" t="s">
        <v>0</v>
      </c>
      <c r="E222" s="18">
        <v>500</v>
      </c>
      <c r="F222" s="18" t="s">
        <v>212</v>
      </c>
      <c r="G222" s="22" t="s">
        <v>228</v>
      </c>
      <c r="H222" s="22" t="s">
        <v>228</v>
      </c>
      <c r="I222" s="18" t="s">
        <v>228</v>
      </c>
      <c r="J222" s="18" t="s">
        <v>232</v>
      </c>
      <c r="K222" s="1">
        <v>1711</v>
      </c>
    </row>
    <row r="223" spans="2:17" ht="60" x14ac:dyDescent="0.25">
      <c r="B223" s="1">
        <v>218</v>
      </c>
      <c r="C223" s="36" t="s">
        <v>233</v>
      </c>
      <c r="D223" s="35" t="s">
        <v>234</v>
      </c>
      <c r="E223" s="1">
        <v>1</v>
      </c>
      <c r="F223" s="1" t="s">
        <v>47</v>
      </c>
      <c r="G223" s="1" t="s">
        <v>228</v>
      </c>
      <c r="H223" s="1" t="s">
        <v>228</v>
      </c>
      <c r="I223" s="1" t="s">
        <v>228</v>
      </c>
      <c r="J223" s="1" t="s">
        <v>232</v>
      </c>
      <c r="K223" s="1">
        <v>90000</v>
      </c>
    </row>
    <row r="224" spans="2:17" s="38" customFormat="1" ht="48" customHeight="1" x14ac:dyDescent="0.25">
      <c r="B224" s="27">
        <v>219</v>
      </c>
      <c r="C224" s="31" t="s">
        <v>235</v>
      </c>
      <c r="D224" s="37" t="s">
        <v>234</v>
      </c>
      <c r="E224" s="27">
        <v>1</v>
      </c>
      <c r="F224" s="28" t="s">
        <v>36</v>
      </c>
      <c r="G224" s="27" t="s">
        <v>232</v>
      </c>
      <c r="H224" s="27" t="s">
        <v>232</v>
      </c>
      <c r="I224" s="27" t="s">
        <v>61</v>
      </c>
      <c r="J224" s="27" t="s">
        <v>61</v>
      </c>
      <c r="K224" s="39">
        <f>67000/1.2</f>
        <v>55833.333333333336</v>
      </c>
    </row>
    <row r="225" spans="2:12" ht="75" customHeight="1" x14ac:dyDescent="0.25">
      <c r="B225" s="1">
        <v>220</v>
      </c>
      <c r="C225" s="31" t="s">
        <v>236</v>
      </c>
      <c r="D225" s="1" t="s">
        <v>155</v>
      </c>
      <c r="E225" s="1">
        <v>1</v>
      </c>
      <c r="F225" s="1" t="s">
        <v>212</v>
      </c>
      <c r="G225" s="27" t="s">
        <v>232</v>
      </c>
      <c r="H225" s="27" t="s">
        <v>232</v>
      </c>
      <c r="I225" s="27" t="s">
        <v>61</v>
      </c>
      <c r="J225" s="27" t="s">
        <v>61</v>
      </c>
      <c r="K225" s="40" t="s">
        <v>239</v>
      </c>
    </row>
    <row r="226" spans="2:12" ht="75" customHeight="1" x14ac:dyDescent="0.25">
      <c r="B226" s="1">
        <v>221</v>
      </c>
      <c r="C226" s="31" t="s">
        <v>237</v>
      </c>
      <c r="D226" s="1" t="s">
        <v>155</v>
      </c>
      <c r="E226" s="1">
        <v>1</v>
      </c>
      <c r="F226" s="1" t="s">
        <v>212</v>
      </c>
      <c r="G226" s="27" t="s">
        <v>232</v>
      </c>
      <c r="H226" s="27" t="s">
        <v>232</v>
      </c>
      <c r="I226" s="27" t="s">
        <v>61</v>
      </c>
      <c r="J226" s="27" t="s">
        <v>61</v>
      </c>
      <c r="K226" s="40" t="s">
        <v>240</v>
      </c>
    </row>
    <row r="227" spans="2:12" ht="75" customHeight="1" x14ac:dyDescent="0.25">
      <c r="B227" s="1">
        <v>222</v>
      </c>
      <c r="C227" s="31" t="s">
        <v>238</v>
      </c>
      <c r="D227" s="1" t="s">
        <v>155</v>
      </c>
      <c r="E227" s="1">
        <v>1</v>
      </c>
      <c r="F227" s="1" t="s">
        <v>212</v>
      </c>
      <c r="G227" s="27" t="s">
        <v>232</v>
      </c>
      <c r="H227" s="27" t="s">
        <v>232</v>
      </c>
      <c r="I227" s="27" t="s">
        <v>61</v>
      </c>
      <c r="J227" s="27" t="s">
        <v>61</v>
      </c>
      <c r="K227" s="40" t="s">
        <v>241</v>
      </c>
    </row>
    <row r="228" spans="2:12" x14ac:dyDescent="0.25">
      <c r="B228" s="41">
        <v>223</v>
      </c>
      <c r="C228" s="42" t="s">
        <v>230</v>
      </c>
      <c r="D228" s="43" t="s">
        <v>2</v>
      </c>
      <c r="E228" s="42">
        <v>7000</v>
      </c>
      <c r="F228" s="42" t="s">
        <v>36</v>
      </c>
      <c r="G228" s="42" t="s">
        <v>61</v>
      </c>
      <c r="H228" s="42" t="s">
        <v>61</v>
      </c>
      <c r="I228" s="42" t="s">
        <v>242</v>
      </c>
      <c r="J228" s="42" t="s">
        <v>242</v>
      </c>
      <c r="K228" s="44">
        <f>560*E228/1.2/1000</f>
        <v>3266.666666666667</v>
      </c>
    </row>
    <row r="229" spans="2:12" x14ac:dyDescent="0.25">
      <c r="B229" s="41">
        <v>224</v>
      </c>
      <c r="C229" s="42" t="s">
        <v>13</v>
      </c>
      <c r="D229" s="43" t="s">
        <v>2</v>
      </c>
      <c r="E229" s="42">
        <v>12000</v>
      </c>
      <c r="F229" s="42" t="s">
        <v>36</v>
      </c>
      <c r="G229" s="42" t="s">
        <v>61</v>
      </c>
      <c r="H229" s="42" t="s">
        <v>61</v>
      </c>
      <c r="I229" s="42" t="s">
        <v>242</v>
      </c>
      <c r="J229" s="42" t="s">
        <v>242</v>
      </c>
      <c r="K229" s="41">
        <f>+E229*520/1.2/1000</f>
        <v>5200</v>
      </c>
    </row>
    <row r="230" spans="2:12" x14ac:dyDescent="0.25">
      <c r="B230" s="41">
        <v>225</v>
      </c>
      <c r="C230" s="42" t="s">
        <v>14</v>
      </c>
      <c r="D230" s="43" t="s">
        <v>2</v>
      </c>
      <c r="E230" s="42">
        <v>5000</v>
      </c>
      <c r="F230" s="42" t="s">
        <v>36</v>
      </c>
      <c r="G230" s="42" t="s">
        <v>61</v>
      </c>
      <c r="H230" s="42" t="s">
        <v>61</v>
      </c>
      <c r="I230" s="42" t="s">
        <v>242</v>
      </c>
      <c r="J230" s="42" t="s">
        <v>242</v>
      </c>
      <c r="K230" s="41">
        <f>+E230*750/1.2/1000</f>
        <v>3125</v>
      </c>
    </row>
    <row r="231" spans="2:12" x14ac:dyDescent="0.25">
      <c r="B231" s="41">
        <v>226</v>
      </c>
      <c r="C231" s="42" t="s">
        <v>181</v>
      </c>
      <c r="D231" s="43" t="s">
        <v>1</v>
      </c>
      <c r="E231" s="42">
        <v>2500</v>
      </c>
      <c r="F231" s="42" t="s">
        <v>36</v>
      </c>
      <c r="G231" s="42" t="s">
        <v>61</v>
      </c>
      <c r="H231" s="42" t="s">
        <v>61</v>
      </c>
      <c r="I231" s="42" t="s">
        <v>242</v>
      </c>
      <c r="J231" s="42" t="s">
        <v>243</v>
      </c>
      <c r="K231" s="44">
        <f>300*E231/1.2/1000</f>
        <v>625</v>
      </c>
    </row>
    <row r="232" spans="2:12" x14ac:dyDescent="0.25">
      <c r="B232" s="41">
        <v>227</v>
      </c>
      <c r="C232" s="42" t="s">
        <v>204</v>
      </c>
      <c r="D232" s="43" t="s">
        <v>2</v>
      </c>
      <c r="E232" s="42">
        <v>505</v>
      </c>
      <c r="F232" s="41" t="s">
        <v>212</v>
      </c>
      <c r="G232" s="42" t="s">
        <v>61</v>
      </c>
      <c r="H232" s="42" t="s">
        <v>61</v>
      </c>
      <c r="I232" s="42" t="s">
        <v>242</v>
      </c>
      <c r="J232" s="42" t="s">
        <v>242</v>
      </c>
      <c r="K232" s="44">
        <f>1650*E232/1.2/1000</f>
        <v>694.375</v>
      </c>
      <c r="L232" s="26"/>
    </row>
    <row r="233" spans="2:12" x14ac:dyDescent="0.25">
      <c r="B233" s="41">
        <v>228</v>
      </c>
      <c r="C233" s="42" t="s">
        <v>205</v>
      </c>
      <c r="D233" s="43" t="s">
        <v>2</v>
      </c>
      <c r="E233" s="42">
        <v>410</v>
      </c>
      <c r="F233" s="41" t="s">
        <v>212</v>
      </c>
      <c r="G233" s="42" t="s">
        <v>61</v>
      </c>
      <c r="H233" s="42" t="s">
        <v>61</v>
      </c>
      <c r="I233" s="42" t="s">
        <v>242</v>
      </c>
      <c r="J233" s="42" t="s">
        <v>242</v>
      </c>
      <c r="K233" s="44">
        <f>1700*E233/1.2/1000</f>
        <v>580.83333333333337</v>
      </c>
      <c r="L233" s="26"/>
    </row>
    <row r="234" spans="2:12" x14ac:dyDescent="0.25">
      <c r="B234" s="41">
        <v>229</v>
      </c>
      <c r="C234" s="42" t="s">
        <v>229</v>
      </c>
      <c r="D234" s="43" t="s">
        <v>2</v>
      </c>
      <c r="E234" s="42">
        <v>410</v>
      </c>
      <c r="F234" s="41" t="s">
        <v>212</v>
      </c>
      <c r="G234" s="42" t="s">
        <v>61</v>
      </c>
      <c r="H234" s="42" t="s">
        <v>61</v>
      </c>
      <c r="I234" s="42" t="s">
        <v>242</v>
      </c>
      <c r="J234" s="42" t="s">
        <v>242</v>
      </c>
      <c r="K234" s="44">
        <f>1550*E234/1.2/1000</f>
        <v>529.58333333333337</v>
      </c>
      <c r="L234" s="26"/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2023-12-18T08:39:26Z</dcterms:modified>
</cp:coreProperties>
</file>