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imonyan\Downloads\"/>
    </mc:Choice>
  </mc:AlternateContent>
  <bookViews>
    <workbookView xWindow="0" yWindow="0" windowWidth="19200" windowHeight="12795"/>
  </bookViews>
  <sheets>
    <sheet name="plan_2019" sheetId="4" r:id="rId1"/>
    <sheet name="Sheet1" sheetId="7" r:id="rId2"/>
  </sheets>
  <definedNames>
    <definedName name="_xlnm.Print_Area" localSheetId="0">plan_2019!$A$1:$I$94</definedName>
  </definedNames>
  <calcPr calcId="162913"/>
</workbook>
</file>

<file path=xl/calcChain.xml><?xml version="1.0" encoding="utf-8"?>
<calcChain xmlns="http://schemas.openxmlformats.org/spreadsheetml/2006/main">
  <c r="G23" i="4" l="1"/>
  <c r="F23" i="4"/>
  <c r="K29" i="7" l="1"/>
  <c r="K23" i="7"/>
  <c r="K16" i="7"/>
  <c r="K9" i="7"/>
  <c r="K8" i="7" s="1"/>
  <c r="G78" i="4"/>
  <c r="G72" i="4"/>
  <c r="G65" i="4"/>
  <c r="G58" i="4"/>
  <c r="G57" i="4" l="1"/>
  <c r="F78" i="4"/>
  <c r="F72" i="4"/>
  <c r="F65" i="4"/>
  <c r="F58" i="4"/>
  <c r="F57" i="4" l="1"/>
</calcChain>
</file>

<file path=xl/sharedStrings.xml><?xml version="1.0" encoding="utf-8"?>
<sst xmlns="http://schemas.openxmlformats.org/spreadsheetml/2006/main" count="247" uniqueCount="124">
  <si>
    <t>Պատվիրատուի անվանումը</t>
  </si>
  <si>
    <t>№ ՀՀ</t>
  </si>
  <si>
    <t>Գնման գործընթացի ներքին համարը</t>
  </si>
  <si>
    <t>Չափման միավորը</t>
  </si>
  <si>
    <t>Քանակ</t>
  </si>
  <si>
    <t xml:space="preserve">ԲԱՀ-Բաց առաջարկների հարցում    </t>
  </si>
  <si>
    <t xml:space="preserve"> </t>
  </si>
  <si>
    <t>Գնման առարկայի անվանումը</t>
  </si>
  <si>
    <t xml:space="preserve">Գնման ձևը և կիրառման իրավական հիմքը </t>
  </si>
  <si>
    <t xml:space="preserve">ԲԱՀ, Կարգի 9-րդ կետ </t>
  </si>
  <si>
    <t xml:space="preserve"> «Գազպրոմ Արմենիա» ՓԲԸ  «Տրանսգազ» ՍՊԸ </t>
  </si>
  <si>
    <t>Կարգ - «Գազպրոմ Արմենիա» ՓԲԸ  «Տրանսգազ» ՍՊԸ ապրանքների, աշխատանքների, ծառայությունների գնումների կարգ</t>
  </si>
  <si>
    <t>հատ</t>
  </si>
  <si>
    <t>լիտր</t>
  </si>
  <si>
    <t>միավոր</t>
  </si>
  <si>
    <t>կգ</t>
  </si>
  <si>
    <t xml:space="preserve"> ՄՄ, Կարգի 16 կետի  և ՀԾԿՀ 391Ա որոշման 7 կետի, 3-րդ ենթակետի</t>
  </si>
  <si>
    <t>Ընթացակարգ- «Գազպրոմ Արմենիա» ՓԲԸ «Տրանսգազ» ՍՊԸ-ի կողմից իրականացվող գնումների գործընթացի կազմակերպման և անցկացման ընթացակարգ»</t>
  </si>
  <si>
    <t>(ապրանքների մատակարարման, աշխատանքների կատարման և ծառայությունների  մատուցման)</t>
  </si>
  <si>
    <t>Չափիչ և ստուգիչ սարքերի ստուգաչափման և վկայագրման աշխատանքներ, այդ թվում՝</t>
  </si>
  <si>
    <t>ՄՄ-միակ մատակարար</t>
  </si>
  <si>
    <t>Նախնահաշվային գինը /ներառյալ ԱԱՀ</t>
  </si>
  <si>
    <t>Գնման ժամանակացույց</t>
  </si>
  <si>
    <t>20_ТГ_2.2_0001</t>
  </si>
  <si>
    <t>20_ТГ_2.2_0002</t>
  </si>
  <si>
    <t>Կգ</t>
  </si>
  <si>
    <t>Մեքենա-մեխանիզմներին անհրաժեշտ  անվադողեր, այդ թվում՝</t>
  </si>
  <si>
    <t>կ-տ</t>
  </si>
  <si>
    <t>Մեքենա-մեխանիզմներին անհրաժեշտ յուղեր, այդ թվում՝</t>
  </si>
  <si>
    <t>Վառելիքի ձեռքբերում, այդ թվում՝</t>
  </si>
  <si>
    <t>Սեղմված բնական գազ (կտրոններով)</t>
  </si>
  <si>
    <t>Չափաբաժին 2: Դիզելային վառելիք (կտրոններով)</t>
  </si>
  <si>
    <t>Անվադող 265/65R17 ամառային</t>
  </si>
  <si>
    <t>Անվադող 265/60R18 ամառային</t>
  </si>
  <si>
    <t>Անվադող 285/50R20 ամառային</t>
  </si>
  <si>
    <t>Անվադող 235/65R17 ամառային</t>
  </si>
  <si>
    <t>Անվադող 265/70R16 ամառային</t>
  </si>
  <si>
    <t>Անվադող 215/65R16 ձմեռային</t>
  </si>
  <si>
    <t>Անվադող 225/75R16C համասեզոնային</t>
  </si>
  <si>
    <t>Անվադող 235/75R15 համասեզոնային</t>
  </si>
  <si>
    <t>Անվադող 215/65R15 ձմեռային</t>
  </si>
  <si>
    <t>Անվադող 205/70R16 ձմեռային</t>
  </si>
  <si>
    <t>Անվադող 175/70R13 ձմեռային</t>
  </si>
  <si>
    <t>Անվադող 8.25R20 բեռնատար</t>
  </si>
  <si>
    <t>Անվադող 12.00-20 բեռնատար</t>
  </si>
  <si>
    <t>Անվադող 12.00-18 բեռնատար</t>
  </si>
  <si>
    <t>Անվադող 205/70R15 ամառային</t>
  </si>
  <si>
    <t>Անվադող 205/70R15 ձմեռային</t>
  </si>
  <si>
    <t>Անվադող 9.00R20 բեռնատար</t>
  </si>
  <si>
    <t>Անվադող 10.00-20 արդյունաբերական</t>
  </si>
  <si>
    <t xml:space="preserve">Անվադող 11.00R20 բեռնատար                     </t>
  </si>
  <si>
    <t xml:space="preserve">Անվադող 12.00R20 բեռնատար                   </t>
  </si>
  <si>
    <t xml:space="preserve">Անվադող 14.00-20 բեռնատար </t>
  </si>
  <si>
    <t>Անվադող 235/75R17,5 բեռնատար</t>
  </si>
  <si>
    <t>Անվադող 425/85R21 բեռնատար</t>
  </si>
  <si>
    <t>Անվադող 1200x500-508 (500/70-508) բեռնատար</t>
  </si>
  <si>
    <t>Անվադող 16.9-28  (440/80-28) արդյունաբերական</t>
  </si>
  <si>
    <t>Անվադող 18.4-26 արդյունաբերական</t>
  </si>
  <si>
    <t>Անվադող 12.5/80-18 արդյունաբերական</t>
  </si>
  <si>
    <t>Շարժիչի յուղեր, այդ թվում՝</t>
  </si>
  <si>
    <t>Տրանսմիսիոն յուղ, այդ թվում՝</t>
  </si>
  <si>
    <t>Հիդրավլիկ յուղ, այդ թվում՝</t>
  </si>
  <si>
    <t>Քսայուղեր, այդ թվում՝</t>
  </si>
  <si>
    <t>Չափաբաժին 1: Բենզին (կտրոններով) այդ թվում՝</t>
  </si>
  <si>
    <t>բենզին ռեգուլյար (կտրոններով)</t>
  </si>
  <si>
    <t>բենզին պրեմիում (կտրոններով)</t>
  </si>
  <si>
    <t>Չափաբաժին 2։ Աթոռներ, այդ թվում՝</t>
  </si>
  <si>
    <t>Համակարգչային և պատճենահանման սարքավորումներ և այլ օժանդակ նյութեր, այդ թվում՝</t>
  </si>
  <si>
    <t>Գրասենյակային կահույքի ձեռքբերում, այդ թվում՝</t>
  </si>
  <si>
    <t>Չափաբաժին 1։ Կահույք, այդ թվում՝</t>
  </si>
  <si>
    <t xml:space="preserve"> «Գազպրոմ Արմենիա» ՓԲԸ  «Տրանսգազ» ՍՊԸ</t>
  </si>
  <si>
    <t>20_ТГ_2.2_0003</t>
  </si>
  <si>
    <t>20_ТГ_2.2_0005</t>
  </si>
  <si>
    <t>20_ТГ_2.2_0006</t>
  </si>
  <si>
    <t>20_ТГ_2.1_0001</t>
  </si>
  <si>
    <t>ՊԼԱՆ</t>
  </si>
  <si>
    <t>ՀՀ, Կոտայքի մարզ,  գ. Վերին Պտղնի, 6փ, N1</t>
  </si>
  <si>
    <t xml:space="preserve"> +374 (10) 294816</t>
  </si>
  <si>
    <t>transgaz@gazpromarmenia.am</t>
  </si>
  <si>
    <t>03520262</t>
  </si>
  <si>
    <t>Պատվիրատուի անվանումը`</t>
  </si>
  <si>
    <t>գտնվելու վայրը`</t>
  </si>
  <si>
    <t>հեռախոսահամարը`</t>
  </si>
  <si>
    <t>էլեկտրոնային հասցեն`</t>
  </si>
  <si>
    <t>ՀՎՀՀ`</t>
  </si>
  <si>
    <t>դեկտեմբեր 2019թ.</t>
  </si>
  <si>
    <t>Շարժիչի յուղ SAE 10W40 կ/ս</t>
  </si>
  <si>
    <t>Շարժիչի յուղ  SAE 15W40 մին.</t>
  </si>
  <si>
    <t>Շարժիչի յուղ SAE 20W50 մին.</t>
  </si>
  <si>
    <t>Շարժիչի յուղ SAE 15W40 դիզել</t>
  </si>
  <si>
    <t>Շարժիչի յուղ 15W40 91EE-62410 HUNDAI</t>
  </si>
  <si>
    <t>Շարժիչի յուղ 15W40 JCB 3CX</t>
  </si>
  <si>
    <t>Տրանսմիսիոն յուղ SAE80W90</t>
  </si>
  <si>
    <t>Տրանսմիսիոն յուղ 85W140 Hundai</t>
  </si>
  <si>
    <t>Տրանսմիսիոն յուղ 85W90 Hundai</t>
  </si>
  <si>
    <t>Տրանսմիսիոն յուղ Նիգրոլ</t>
  </si>
  <si>
    <t>Տրանսմիսիոն յուղ ТЭП-15</t>
  </si>
  <si>
    <t>Տրանսմիսիոն յուղ АТФ- (կարմիր)</t>
  </si>
  <si>
    <t>Հիդրավլիկ յուղ Ի-40Ա</t>
  </si>
  <si>
    <t>Հիդրավլիկ յուղ THK HLP-32</t>
  </si>
  <si>
    <t>Հիդրավլիկ յուղ 91EE-61211 Hundai</t>
  </si>
  <si>
    <t>Հիդրավլիկ յուղ AW46 JCB 3CX</t>
  </si>
  <si>
    <t>Հիդրավլիկ յուղ MPM Oil HLP-46</t>
  </si>
  <si>
    <t>Քսայուղ Լիտոլ-24</t>
  </si>
  <si>
    <t>Քսայուղ 91EE-62510 Hundai</t>
  </si>
  <si>
    <t>Բոլոր հղումների դեպքում կիրառելի է «Կամ համարժեք» բառակապակցությունը</t>
  </si>
  <si>
    <t>Ծանոթություն-Մրցակցային շեմը (4 մլն. դրամ, առանց ԱԱՀ) չգերազանցող գնումները (առանց հայտատարության)չեն պլանավորվում:</t>
  </si>
  <si>
    <t>ex</t>
  </si>
  <si>
    <t>mos</t>
  </si>
  <si>
    <t>nak</t>
  </si>
  <si>
    <t>eng</t>
  </si>
  <si>
    <t>20l</t>
  </si>
  <si>
    <t>ՀԱՍՏԱՏՈՒՄ ԵՄ</t>
  </si>
  <si>
    <t>Գ․ Առաքելյան</t>
  </si>
  <si>
    <t>«____»      «__________» «20__թ.»</t>
  </si>
  <si>
    <t>«Գազպրոմ Արմենիա» ՓԲԸ</t>
  </si>
  <si>
    <t xml:space="preserve"> «Տրանսգազ» ՍՊԸ տնօրեն</t>
  </si>
  <si>
    <t>____________________________________________</t>
  </si>
  <si>
    <t xml:space="preserve"> «Գազպրոմ Արմենիա» ՓԲԸ  «Տրանսգազ» ՍՊԸ  2020թ.  մրցակցային գնումների </t>
  </si>
  <si>
    <t>«Գազպրոմ Արմենիա» ՓԲԸ «Տրանսգազ» ՍՊԸ-ի գազափոխադրման համակարգում բնական գազի անխուսափելի տեխնոլոգիական կորուստների և  սեփական կարիքների ծախսի հաշվարկման աշխատանքների ձեռքբերում</t>
  </si>
  <si>
    <t>դրամ</t>
  </si>
  <si>
    <t>_</t>
  </si>
  <si>
    <t>20_ТГ_2.1_0002</t>
  </si>
  <si>
    <t>20_ТГ_2.2_0004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</si>
</sst>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26"/>
      <color theme="1"/>
      <name val="GHEA Grapalat"/>
      <family val="3"/>
    </font>
    <font>
      <b/>
      <sz val="16"/>
      <color theme="1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6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</cellStyleXfs>
  <cellXfs count="93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/>
    <xf numFmtId="3" fontId="8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5" xfId="0" applyBorder="1"/>
    <xf numFmtId="3" fontId="8" fillId="0" borderId="6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0" fontId="0" fillId="0" borderId="8" xfId="0" applyBorder="1"/>
    <xf numFmtId="3" fontId="8" fillId="0" borderId="9" xfId="0" applyNumberFormat="1" applyFont="1" applyFill="1" applyBorder="1" applyAlignment="1">
      <alignment vertical="center" wrapText="1"/>
    </xf>
    <xf numFmtId="3" fontId="8" fillId="5" borderId="9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0" xfId="0" applyNumberFormat="1"/>
    <xf numFmtId="0" fontId="0" fillId="6" borderId="0" xfId="0" applyFill="1"/>
    <xf numFmtId="3" fontId="9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/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2" fillId="0" borderId="0" xfId="0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 17" xfId="4"/>
    <cellStyle name="Обычный 10" xfId="1"/>
    <cellStyle name="Обычный 10 2" xfId="2"/>
    <cellStyle name="Обычный_Приложение №3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gaz@gazpromarmenia.a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abSelected="1" topLeftCell="D1" zoomScale="90" zoomScaleNormal="90" zoomScaleSheetLayoutView="90" workbookViewId="0">
      <selection activeCell="G6" sqref="G6"/>
    </sheetView>
  </sheetViews>
  <sheetFormatPr defaultRowHeight="15" x14ac:dyDescent="0.25"/>
  <cols>
    <col min="1" max="1" width="8" style="4" customWidth="1"/>
    <col min="2" max="2" width="18.42578125" style="5" customWidth="1"/>
    <col min="3" max="3" width="19.7109375" style="4" customWidth="1"/>
    <col min="4" max="4" width="81.7109375" style="4" customWidth="1"/>
    <col min="5" max="5" width="17" style="4" customWidth="1"/>
    <col min="6" max="6" width="16" style="4" customWidth="1"/>
    <col min="7" max="7" width="19.140625" style="4" customWidth="1"/>
    <col min="8" max="8" width="19" style="4" customWidth="1"/>
    <col min="9" max="9" width="19.7109375" style="4" customWidth="1"/>
    <col min="10" max="16384" width="9.140625" style="3"/>
  </cols>
  <sheetData>
    <row r="1" spans="1:10" ht="22.5" x14ac:dyDescent="0.25">
      <c r="A1" s="21"/>
      <c r="B1" s="22"/>
      <c r="C1" s="21"/>
      <c r="D1" s="21"/>
      <c r="E1" s="77" t="s">
        <v>112</v>
      </c>
      <c r="F1" s="77"/>
      <c r="G1" s="77"/>
      <c r="H1" s="77"/>
      <c r="I1" s="77"/>
    </row>
    <row r="2" spans="1:10" ht="22.5" x14ac:dyDescent="0.25">
      <c r="A2" s="21"/>
      <c r="B2" s="22"/>
      <c r="C2" s="21"/>
      <c r="D2" s="21"/>
      <c r="E2" s="54"/>
      <c r="F2" s="78" t="s">
        <v>115</v>
      </c>
      <c r="G2" s="78"/>
      <c r="H2" s="78"/>
      <c r="I2" s="78"/>
    </row>
    <row r="3" spans="1:10" ht="22.5" x14ac:dyDescent="0.4">
      <c r="A3" s="21"/>
      <c r="B3" s="22"/>
      <c r="C3" s="21"/>
      <c r="D3" s="21"/>
      <c r="E3" s="54"/>
      <c r="F3" s="54"/>
      <c r="G3" s="55"/>
      <c r="H3" s="79" t="s">
        <v>116</v>
      </c>
      <c r="I3" s="79"/>
    </row>
    <row r="4" spans="1:10" ht="22.5" x14ac:dyDescent="0.4">
      <c r="A4" s="21"/>
      <c r="B4" s="22"/>
      <c r="C4" s="21"/>
      <c r="D4" s="21"/>
      <c r="E4" s="54"/>
      <c r="F4" s="54"/>
      <c r="G4" s="55"/>
      <c r="H4" s="55"/>
      <c r="I4" s="55"/>
    </row>
    <row r="5" spans="1:10" ht="22.5" x14ac:dyDescent="0.4">
      <c r="A5" s="21"/>
      <c r="B5" s="22"/>
      <c r="C5" s="21"/>
      <c r="D5" s="21"/>
      <c r="E5" s="54"/>
      <c r="F5" s="54"/>
      <c r="G5" s="55"/>
      <c r="H5" s="55"/>
      <c r="I5" s="55"/>
    </row>
    <row r="6" spans="1:10" ht="22.5" x14ac:dyDescent="0.4">
      <c r="A6" s="21"/>
      <c r="B6" s="22"/>
      <c r="C6" s="21"/>
      <c r="D6" s="21"/>
      <c r="E6" s="54"/>
      <c r="F6" s="54"/>
      <c r="G6" s="55"/>
      <c r="H6" s="55"/>
      <c r="I6" s="55"/>
    </row>
    <row r="7" spans="1:10" ht="22.5" x14ac:dyDescent="0.4">
      <c r="A7" s="21"/>
      <c r="B7" s="22"/>
      <c r="C7" s="21"/>
      <c r="D7" s="21"/>
      <c r="E7" s="55"/>
      <c r="F7" s="55"/>
      <c r="G7" s="54" t="s">
        <v>117</v>
      </c>
      <c r="H7" s="54"/>
      <c r="I7" s="56" t="s">
        <v>113</v>
      </c>
    </row>
    <row r="8" spans="1:10" ht="22.5" x14ac:dyDescent="0.4">
      <c r="A8" s="21"/>
      <c r="B8" s="22"/>
      <c r="C8" s="21"/>
      <c r="D8" s="21"/>
      <c r="E8" s="55"/>
      <c r="F8" s="55"/>
      <c r="G8" s="54"/>
      <c r="H8" s="54"/>
      <c r="I8" s="56"/>
    </row>
    <row r="9" spans="1:10" ht="22.5" x14ac:dyDescent="0.4">
      <c r="A9" s="21"/>
      <c r="B9" s="22"/>
      <c r="C9" s="21"/>
      <c r="D9" s="21"/>
      <c r="E9" s="55"/>
      <c r="F9" s="55"/>
      <c r="G9" s="54"/>
      <c r="H9" s="54"/>
      <c r="I9" s="57"/>
    </row>
    <row r="10" spans="1:10" ht="22.5" x14ac:dyDescent="0.4">
      <c r="A10" s="21"/>
      <c r="B10" s="22"/>
      <c r="C10" s="21"/>
      <c r="D10" s="21"/>
      <c r="E10" s="55"/>
      <c r="F10" s="55"/>
      <c r="G10" s="62" t="s">
        <v>114</v>
      </c>
      <c r="H10" s="62"/>
      <c r="I10" s="62"/>
    </row>
    <row r="11" spans="1:10" ht="36.75" x14ac:dyDescent="0.25">
      <c r="A11" s="66" t="s">
        <v>75</v>
      </c>
      <c r="B11" s="66"/>
      <c r="C11" s="66"/>
      <c r="D11" s="66"/>
      <c r="E11" s="66"/>
      <c r="F11" s="66"/>
      <c r="G11" s="66"/>
      <c r="H11" s="66"/>
      <c r="I11" s="66"/>
    </row>
    <row r="12" spans="1:10" ht="22.5" x14ac:dyDescent="0.25">
      <c r="A12" s="67" t="s">
        <v>118</v>
      </c>
      <c r="B12" s="67"/>
      <c r="C12" s="67"/>
      <c r="D12" s="67"/>
      <c r="E12" s="67"/>
      <c r="F12" s="67"/>
      <c r="G12" s="67"/>
      <c r="H12" s="67"/>
      <c r="I12" s="67"/>
    </row>
    <row r="13" spans="1:10" ht="22.5" x14ac:dyDescent="0.25">
      <c r="A13" s="68" t="s">
        <v>18</v>
      </c>
      <c r="B13" s="68"/>
      <c r="C13" s="68"/>
      <c r="D13" s="68"/>
      <c r="E13" s="68"/>
      <c r="F13" s="68"/>
      <c r="G13" s="68"/>
      <c r="H13" s="68"/>
      <c r="I13" s="68"/>
    </row>
    <row r="14" spans="1:10" ht="22.5" x14ac:dyDescent="0.25">
      <c r="A14" s="23"/>
      <c r="B14" s="23"/>
      <c r="C14" s="23"/>
      <c r="D14" s="23"/>
      <c r="E14" s="23"/>
      <c r="F14" s="23"/>
      <c r="G14" s="23"/>
      <c r="H14" s="23"/>
      <c r="I14" s="23"/>
    </row>
    <row r="15" spans="1:10" s="1" customFormat="1" ht="17.25" x14ac:dyDescent="0.3">
      <c r="A15" s="24"/>
      <c r="B15" s="70" t="s">
        <v>80</v>
      </c>
      <c r="C15" s="70"/>
      <c r="D15" s="25" t="s">
        <v>70</v>
      </c>
      <c r="E15" s="26"/>
      <c r="F15" s="26"/>
      <c r="G15" s="26"/>
      <c r="H15" s="26"/>
      <c r="I15" s="26"/>
      <c r="J15" s="6"/>
    </row>
    <row r="16" spans="1:10" s="1" customFormat="1" ht="17.25" x14ac:dyDescent="0.3">
      <c r="A16" s="24"/>
      <c r="B16" s="71" t="s">
        <v>81</v>
      </c>
      <c r="C16" s="71"/>
      <c r="D16" s="25" t="s">
        <v>76</v>
      </c>
      <c r="E16" s="26"/>
      <c r="F16" s="26"/>
      <c r="G16" s="26" t="s">
        <v>6</v>
      </c>
      <c r="H16" s="26"/>
      <c r="I16" s="26"/>
      <c r="J16" s="6"/>
    </row>
    <row r="17" spans="1:10" s="1" customFormat="1" ht="17.25" x14ac:dyDescent="0.3">
      <c r="A17" s="24"/>
      <c r="B17" s="71" t="s">
        <v>82</v>
      </c>
      <c r="C17" s="71"/>
      <c r="D17" s="25" t="s">
        <v>77</v>
      </c>
      <c r="E17" s="26"/>
      <c r="F17" s="26"/>
      <c r="G17" s="26"/>
      <c r="H17" s="26"/>
      <c r="I17" s="26"/>
      <c r="J17" s="6"/>
    </row>
    <row r="18" spans="1:10" s="1" customFormat="1" ht="17.25" x14ac:dyDescent="0.3">
      <c r="A18" s="24"/>
      <c r="B18" s="70" t="s">
        <v>83</v>
      </c>
      <c r="C18" s="70"/>
      <c r="D18" s="25" t="s">
        <v>78</v>
      </c>
      <c r="E18" s="26"/>
      <c r="F18" s="26"/>
      <c r="G18" s="26"/>
      <c r="H18" s="26"/>
      <c r="I18" s="26"/>
      <c r="J18" s="6"/>
    </row>
    <row r="19" spans="1:10" s="1" customFormat="1" ht="17.25" x14ac:dyDescent="0.3">
      <c r="A19" s="24"/>
      <c r="B19" s="71" t="s">
        <v>84</v>
      </c>
      <c r="C19" s="71"/>
      <c r="D19" s="27" t="s">
        <v>79</v>
      </c>
      <c r="E19" s="26"/>
      <c r="F19" s="26"/>
      <c r="G19" s="26"/>
      <c r="H19" s="26"/>
      <c r="I19" s="26"/>
      <c r="J19" s="6"/>
    </row>
    <row r="20" spans="1:10" ht="22.5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10" ht="74.25" customHeight="1" x14ac:dyDescent="0.25">
      <c r="A21" s="28" t="s">
        <v>1</v>
      </c>
      <c r="B21" s="28" t="s">
        <v>0</v>
      </c>
      <c r="C21" s="28" t="s">
        <v>2</v>
      </c>
      <c r="D21" s="28" t="s">
        <v>7</v>
      </c>
      <c r="E21" s="28" t="s">
        <v>3</v>
      </c>
      <c r="F21" s="28" t="s">
        <v>4</v>
      </c>
      <c r="G21" s="28" t="s">
        <v>21</v>
      </c>
      <c r="H21" s="28" t="s">
        <v>22</v>
      </c>
      <c r="I21" s="28" t="s">
        <v>8</v>
      </c>
    </row>
    <row r="22" spans="1:10" ht="17.25" x14ac:dyDescent="0.25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29">
        <v>9</v>
      </c>
    </row>
    <row r="23" spans="1:10" ht="32.25" customHeight="1" x14ac:dyDescent="0.25">
      <c r="A23" s="83">
        <v>1</v>
      </c>
      <c r="B23" s="72" t="s">
        <v>10</v>
      </c>
      <c r="C23" s="76" t="s">
        <v>23</v>
      </c>
      <c r="D23" s="30" t="s">
        <v>29</v>
      </c>
      <c r="E23" s="42" t="s">
        <v>13</v>
      </c>
      <c r="F23" s="42">
        <f>F24+F27</f>
        <v>510000</v>
      </c>
      <c r="G23" s="53">
        <f>G24+G27</f>
        <v>219600000</v>
      </c>
      <c r="H23" s="73" t="s">
        <v>85</v>
      </c>
      <c r="I23" s="72" t="s">
        <v>9</v>
      </c>
    </row>
    <row r="24" spans="1:10" ht="32.25" customHeight="1" x14ac:dyDescent="0.25">
      <c r="A24" s="83"/>
      <c r="B24" s="72"/>
      <c r="C24" s="76"/>
      <c r="D24" s="31" t="s">
        <v>63</v>
      </c>
      <c r="E24" s="32" t="s">
        <v>13</v>
      </c>
      <c r="F24" s="32">
        <v>180000</v>
      </c>
      <c r="G24" s="33">
        <v>77700000</v>
      </c>
      <c r="H24" s="73"/>
      <c r="I24" s="72"/>
    </row>
    <row r="25" spans="1:10" ht="32.25" customHeight="1" x14ac:dyDescent="0.25">
      <c r="A25" s="83"/>
      <c r="B25" s="72"/>
      <c r="C25" s="76"/>
      <c r="D25" s="34" t="s">
        <v>64</v>
      </c>
      <c r="E25" s="35" t="s">
        <v>13</v>
      </c>
      <c r="F25" s="35">
        <v>75000</v>
      </c>
      <c r="G25" s="36">
        <v>31500000</v>
      </c>
      <c r="H25" s="73"/>
      <c r="I25" s="72"/>
    </row>
    <row r="26" spans="1:10" ht="32.25" customHeight="1" x14ac:dyDescent="0.25">
      <c r="A26" s="83"/>
      <c r="B26" s="72"/>
      <c r="C26" s="76"/>
      <c r="D26" s="34" t="s">
        <v>65</v>
      </c>
      <c r="E26" s="35" t="s">
        <v>13</v>
      </c>
      <c r="F26" s="35">
        <v>105000</v>
      </c>
      <c r="G26" s="36">
        <v>46200000</v>
      </c>
      <c r="H26" s="73"/>
      <c r="I26" s="72"/>
    </row>
    <row r="27" spans="1:10" ht="32.25" customHeight="1" x14ac:dyDescent="0.25">
      <c r="A27" s="83"/>
      <c r="B27" s="72"/>
      <c r="C27" s="76"/>
      <c r="D27" s="31" t="s">
        <v>31</v>
      </c>
      <c r="E27" s="32" t="s">
        <v>13</v>
      </c>
      <c r="F27" s="32">
        <v>330000</v>
      </c>
      <c r="G27" s="37">
        <v>141900000</v>
      </c>
      <c r="H27" s="73"/>
      <c r="I27" s="72"/>
    </row>
    <row r="28" spans="1:10" ht="77.25" customHeight="1" x14ac:dyDescent="0.25">
      <c r="A28" s="35">
        <v>2</v>
      </c>
      <c r="B28" s="38" t="s">
        <v>10</v>
      </c>
      <c r="C28" s="28" t="s">
        <v>24</v>
      </c>
      <c r="D28" s="39" t="s">
        <v>30</v>
      </c>
      <c r="E28" s="35" t="s">
        <v>25</v>
      </c>
      <c r="F28" s="35">
        <v>592000</v>
      </c>
      <c r="G28" s="36">
        <v>177600000</v>
      </c>
      <c r="H28" s="40" t="s">
        <v>85</v>
      </c>
      <c r="I28" s="38" t="s">
        <v>9</v>
      </c>
    </row>
    <row r="29" spans="1:10" ht="38.25" customHeight="1" x14ac:dyDescent="0.25">
      <c r="A29" s="84">
        <v>3</v>
      </c>
      <c r="B29" s="80" t="s">
        <v>10</v>
      </c>
      <c r="C29" s="87" t="s">
        <v>71</v>
      </c>
      <c r="D29" s="39" t="s">
        <v>26</v>
      </c>
      <c r="E29" s="32" t="s">
        <v>14</v>
      </c>
      <c r="F29" s="32">
        <v>328</v>
      </c>
      <c r="G29" s="33">
        <v>23335200</v>
      </c>
      <c r="H29" s="90" t="s">
        <v>85</v>
      </c>
      <c r="I29" s="80" t="s">
        <v>9</v>
      </c>
    </row>
    <row r="30" spans="1:10" ht="38.25" customHeight="1" x14ac:dyDescent="0.25">
      <c r="A30" s="85"/>
      <c r="B30" s="81"/>
      <c r="C30" s="88"/>
      <c r="D30" s="41" t="s">
        <v>32</v>
      </c>
      <c r="E30" s="35" t="s">
        <v>12</v>
      </c>
      <c r="F30" s="35">
        <v>4</v>
      </c>
      <c r="G30" s="36">
        <v>184800</v>
      </c>
      <c r="H30" s="91"/>
      <c r="I30" s="81"/>
    </row>
    <row r="31" spans="1:10" ht="38.25" customHeight="1" x14ac:dyDescent="0.25">
      <c r="A31" s="85"/>
      <c r="B31" s="81"/>
      <c r="C31" s="88"/>
      <c r="D31" s="41" t="s">
        <v>33</v>
      </c>
      <c r="E31" s="35" t="s">
        <v>12</v>
      </c>
      <c r="F31" s="35">
        <v>4</v>
      </c>
      <c r="G31" s="36">
        <v>210000</v>
      </c>
      <c r="H31" s="91"/>
      <c r="I31" s="81"/>
    </row>
    <row r="32" spans="1:10" ht="38.25" customHeight="1" x14ac:dyDescent="0.25">
      <c r="A32" s="85"/>
      <c r="B32" s="81"/>
      <c r="C32" s="88"/>
      <c r="D32" s="41" t="s">
        <v>34</v>
      </c>
      <c r="E32" s="35" t="s">
        <v>12</v>
      </c>
      <c r="F32" s="35">
        <v>4</v>
      </c>
      <c r="G32" s="36">
        <v>277200</v>
      </c>
      <c r="H32" s="91"/>
      <c r="I32" s="81"/>
    </row>
    <row r="33" spans="1:9" ht="38.25" customHeight="1" x14ac:dyDescent="0.25">
      <c r="A33" s="85"/>
      <c r="B33" s="81"/>
      <c r="C33" s="88"/>
      <c r="D33" s="41" t="s">
        <v>35</v>
      </c>
      <c r="E33" s="35" t="s">
        <v>12</v>
      </c>
      <c r="F33" s="35">
        <v>4</v>
      </c>
      <c r="G33" s="36">
        <v>189000</v>
      </c>
      <c r="H33" s="91"/>
      <c r="I33" s="81"/>
    </row>
    <row r="34" spans="1:9" ht="38.25" customHeight="1" x14ac:dyDescent="0.25">
      <c r="A34" s="85"/>
      <c r="B34" s="81"/>
      <c r="C34" s="88"/>
      <c r="D34" s="41" t="s">
        <v>36</v>
      </c>
      <c r="E34" s="35" t="s">
        <v>12</v>
      </c>
      <c r="F34" s="35">
        <v>4</v>
      </c>
      <c r="G34" s="36">
        <v>180600</v>
      </c>
      <c r="H34" s="91"/>
      <c r="I34" s="81"/>
    </row>
    <row r="35" spans="1:9" ht="38.25" customHeight="1" x14ac:dyDescent="0.25">
      <c r="A35" s="85"/>
      <c r="B35" s="81"/>
      <c r="C35" s="88"/>
      <c r="D35" s="41" t="s">
        <v>37</v>
      </c>
      <c r="E35" s="35" t="s">
        <v>12</v>
      </c>
      <c r="F35" s="35">
        <v>4</v>
      </c>
      <c r="G35" s="36">
        <v>111300</v>
      </c>
      <c r="H35" s="91"/>
      <c r="I35" s="81"/>
    </row>
    <row r="36" spans="1:9" ht="38.25" customHeight="1" x14ac:dyDescent="0.25">
      <c r="A36" s="85"/>
      <c r="B36" s="81"/>
      <c r="C36" s="88"/>
      <c r="D36" s="41" t="s">
        <v>38</v>
      </c>
      <c r="E36" s="35" t="s">
        <v>12</v>
      </c>
      <c r="F36" s="35">
        <v>88</v>
      </c>
      <c r="G36" s="36">
        <v>2864400</v>
      </c>
      <c r="H36" s="91"/>
      <c r="I36" s="81"/>
    </row>
    <row r="37" spans="1:9" ht="38.25" customHeight="1" x14ac:dyDescent="0.25">
      <c r="A37" s="85"/>
      <c r="B37" s="81"/>
      <c r="C37" s="88"/>
      <c r="D37" s="41" t="s">
        <v>39</v>
      </c>
      <c r="E37" s="35" t="s">
        <v>12</v>
      </c>
      <c r="F37" s="35">
        <v>36</v>
      </c>
      <c r="G37" s="36">
        <v>1304100</v>
      </c>
      <c r="H37" s="91"/>
      <c r="I37" s="81"/>
    </row>
    <row r="38" spans="1:9" ht="38.25" customHeight="1" x14ac:dyDescent="0.25">
      <c r="A38" s="85"/>
      <c r="B38" s="81"/>
      <c r="C38" s="88"/>
      <c r="D38" s="41" t="s">
        <v>40</v>
      </c>
      <c r="E38" s="35" t="s">
        <v>12</v>
      </c>
      <c r="F38" s="35">
        <v>4</v>
      </c>
      <c r="G38" s="36">
        <v>107100</v>
      </c>
      <c r="H38" s="91"/>
      <c r="I38" s="81"/>
    </row>
    <row r="39" spans="1:9" ht="38.25" customHeight="1" x14ac:dyDescent="0.25">
      <c r="A39" s="85"/>
      <c r="B39" s="81"/>
      <c r="C39" s="88"/>
      <c r="D39" s="41" t="s">
        <v>41</v>
      </c>
      <c r="E39" s="35" t="s">
        <v>12</v>
      </c>
      <c r="F39" s="35">
        <v>32</v>
      </c>
      <c r="G39" s="36">
        <v>974400</v>
      </c>
      <c r="H39" s="91"/>
      <c r="I39" s="81"/>
    </row>
    <row r="40" spans="1:9" ht="38.25" customHeight="1" x14ac:dyDescent="0.25">
      <c r="A40" s="85"/>
      <c r="B40" s="81"/>
      <c r="C40" s="88"/>
      <c r="D40" s="41" t="s">
        <v>42</v>
      </c>
      <c r="E40" s="35" t="s">
        <v>12</v>
      </c>
      <c r="F40" s="35">
        <v>4</v>
      </c>
      <c r="G40" s="36">
        <v>58800</v>
      </c>
      <c r="H40" s="91"/>
      <c r="I40" s="81"/>
    </row>
    <row r="41" spans="1:9" ht="38.25" customHeight="1" x14ac:dyDescent="0.25">
      <c r="A41" s="85"/>
      <c r="B41" s="81"/>
      <c r="C41" s="88"/>
      <c r="D41" s="41" t="s">
        <v>43</v>
      </c>
      <c r="E41" s="35" t="s">
        <v>27</v>
      </c>
      <c r="F41" s="35">
        <v>10</v>
      </c>
      <c r="G41" s="36">
        <v>577500</v>
      </c>
      <c r="H41" s="91"/>
      <c r="I41" s="81"/>
    </row>
    <row r="42" spans="1:9" ht="38.25" customHeight="1" x14ac:dyDescent="0.25">
      <c r="A42" s="85"/>
      <c r="B42" s="81"/>
      <c r="C42" s="88"/>
      <c r="D42" s="41" t="s">
        <v>44</v>
      </c>
      <c r="E42" s="35" t="s">
        <v>27</v>
      </c>
      <c r="F42" s="35">
        <v>6</v>
      </c>
      <c r="G42" s="36">
        <v>1039500</v>
      </c>
      <c r="H42" s="91"/>
      <c r="I42" s="81"/>
    </row>
    <row r="43" spans="1:9" ht="38.25" customHeight="1" x14ac:dyDescent="0.25">
      <c r="A43" s="85"/>
      <c r="B43" s="81"/>
      <c r="C43" s="88"/>
      <c r="D43" s="41" t="s">
        <v>45</v>
      </c>
      <c r="E43" s="35" t="s">
        <v>27</v>
      </c>
      <c r="F43" s="35">
        <v>4</v>
      </c>
      <c r="G43" s="36">
        <v>693000</v>
      </c>
      <c r="H43" s="91"/>
      <c r="I43" s="81"/>
    </row>
    <row r="44" spans="1:9" ht="38.25" customHeight="1" x14ac:dyDescent="0.25">
      <c r="A44" s="85"/>
      <c r="B44" s="81"/>
      <c r="C44" s="88"/>
      <c r="D44" s="41" t="s">
        <v>46</v>
      </c>
      <c r="E44" s="35" t="s">
        <v>12</v>
      </c>
      <c r="F44" s="35">
        <v>8</v>
      </c>
      <c r="G44" s="36">
        <v>226800</v>
      </c>
      <c r="H44" s="91"/>
      <c r="I44" s="81"/>
    </row>
    <row r="45" spans="1:9" ht="38.25" customHeight="1" x14ac:dyDescent="0.25">
      <c r="A45" s="85"/>
      <c r="B45" s="81"/>
      <c r="C45" s="88"/>
      <c r="D45" s="41" t="s">
        <v>47</v>
      </c>
      <c r="E45" s="35" t="s">
        <v>12</v>
      </c>
      <c r="F45" s="35">
        <v>4</v>
      </c>
      <c r="G45" s="36">
        <v>102900</v>
      </c>
      <c r="H45" s="91"/>
      <c r="I45" s="81"/>
    </row>
    <row r="46" spans="1:9" ht="38.25" customHeight="1" x14ac:dyDescent="0.25">
      <c r="A46" s="85"/>
      <c r="B46" s="81"/>
      <c r="C46" s="88"/>
      <c r="D46" s="41" t="s">
        <v>48</v>
      </c>
      <c r="E46" s="35" t="s">
        <v>27</v>
      </c>
      <c r="F46" s="35">
        <v>10</v>
      </c>
      <c r="G46" s="36">
        <v>724500</v>
      </c>
      <c r="H46" s="91"/>
      <c r="I46" s="81"/>
    </row>
    <row r="47" spans="1:9" ht="38.25" customHeight="1" x14ac:dyDescent="0.25">
      <c r="A47" s="85"/>
      <c r="B47" s="81"/>
      <c r="C47" s="88"/>
      <c r="D47" s="41" t="s">
        <v>49</v>
      </c>
      <c r="E47" s="35" t="s">
        <v>27</v>
      </c>
      <c r="F47" s="35">
        <v>20</v>
      </c>
      <c r="G47" s="36">
        <v>2289000</v>
      </c>
      <c r="H47" s="91"/>
      <c r="I47" s="81"/>
    </row>
    <row r="48" spans="1:9" ht="38.25" customHeight="1" x14ac:dyDescent="0.25">
      <c r="A48" s="85"/>
      <c r="B48" s="81"/>
      <c r="C48" s="88"/>
      <c r="D48" s="41" t="s">
        <v>50</v>
      </c>
      <c r="E48" s="35" t="s">
        <v>27</v>
      </c>
      <c r="F48" s="35">
        <v>8</v>
      </c>
      <c r="G48" s="36">
        <v>848400</v>
      </c>
      <c r="H48" s="91"/>
      <c r="I48" s="81"/>
    </row>
    <row r="49" spans="1:9" ht="38.25" customHeight="1" x14ac:dyDescent="0.25">
      <c r="A49" s="85"/>
      <c r="B49" s="81"/>
      <c r="C49" s="88"/>
      <c r="D49" s="41" t="s">
        <v>51</v>
      </c>
      <c r="E49" s="35" t="s">
        <v>27</v>
      </c>
      <c r="F49" s="35">
        <v>40</v>
      </c>
      <c r="G49" s="36">
        <v>5376000</v>
      </c>
      <c r="H49" s="91"/>
      <c r="I49" s="81"/>
    </row>
    <row r="50" spans="1:9" ht="38.25" customHeight="1" x14ac:dyDescent="0.25">
      <c r="A50" s="85"/>
      <c r="B50" s="81"/>
      <c r="C50" s="88"/>
      <c r="D50" s="41" t="s">
        <v>52</v>
      </c>
      <c r="E50" s="35" t="s">
        <v>27</v>
      </c>
      <c r="F50" s="35">
        <v>10</v>
      </c>
      <c r="G50" s="36">
        <v>1711500</v>
      </c>
      <c r="H50" s="91"/>
      <c r="I50" s="81"/>
    </row>
    <row r="51" spans="1:9" ht="38.25" customHeight="1" x14ac:dyDescent="0.25">
      <c r="A51" s="85"/>
      <c r="B51" s="81"/>
      <c r="C51" s="88"/>
      <c r="D51" s="41" t="s">
        <v>53</v>
      </c>
      <c r="E51" s="35" t="s">
        <v>27</v>
      </c>
      <c r="F51" s="35">
        <v>8</v>
      </c>
      <c r="G51" s="36">
        <v>688800</v>
      </c>
      <c r="H51" s="91"/>
      <c r="I51" s="81"/>
    </row>
    <row r="52" spans="1:9" ht="38.25" customHeight="1" x14ac:dyDescent="0.25">
      <c r="A52" s="85"/>
      <c r="B52" s="81"/>
      <c r="C52" s="88"/>
      <c r="D52" s="41" t="s">
        <v>54</v>
      </c>
      <c r="E52" s="35" t="s">
        <v>27</v>
      </c>
      <c r="F52" s="35">
        <v>2</v>
      </c>
      <c r="G52" s="36">
        <v>630000</v>
      </c>
      <c r="H52" s="91"/>
      <c r="I52" s="81"/>
    </row>
    <row r="53" spans="1:9" ht="38.25" customHeight="1" x14ac:dyDescent="0.25">
      <c r="A53" s="85"/>
      <c r="B53" s="81"/>
      <c r="C53" s="88"/>
      <c r="D53" s="41" t="s">
        <v>55</v>
      </c>
      <c r="E53" s="35" t="s">
        <v>27</v>
      </c>
      <c r="F53" s="35">
        <v>4</v>
      </c>
      <c r="G53" s="36">
        <v>848400</v>
      </c>
      <c r="H53" s="91"/>
      <c r="I53" s="81"/>
    </row>
    <row r="54" spans="1:9" ht="38.25" customHeight="1" x14ac:dyDescent="0.25">
      <c r="A54" s="85"/>
      <c r="B54" s="81"/>
      <c r="C54" s="88"/>
      <c r="D54" s="41" t="s">
        <v>56</v>
      </c>
      <c r="E54" s="35" t="s">
        <v>12</v>
      </c>
      <c r="F54" s="35">
        <v>2</v>
      </c>
      <c r="G54" s="36">
        <v>422100</v>
      </c>
      <c r="H54" s="91"/>
      <c r="I54" s="81"/>
    </row>
    <row r="55" spans="1:9" ht="38.25" customHeight="1" x14ac:dyDescent="0.25">
      <c r="A55" s="85"/>
      <c r="B55" s="81"/>
      <c r="C55" s="88"/>
      <c r="D55" s="41" t="s">
        <v>57</v>
      </c>
      <c r="E55" s="35" t="s">
        <v>12</v>
      </c>
      <c r="F55" s="35">
        <v>2</v>
      </c>
      <c r="G55" s="36">
        <v>451500</v>
      </c>
      <c r="H55" s="91"/>
      <c r="I55" s="81"/>
    </row>
    <row r="56" spans="1:9" ht="38.25" customHeight="1" x14ac:dyDescent="0.25">
      <c r="A56" s="86"/>
      <c r="B56" s="82"/>
      <c r="C56" s="89"/>
      <c r="D56" s="41" t="s">
        <v>58</v>
      </c>
      <c r="E56" s="35" t="s">
        <v>12</v>
      </c>
      <c r="F56" s="35">
        <v>2</v>
      </c>
      <c r="G56" s="36">
        <v>243600</v>
      </c>
      <c r="H56" s="92"/>
      <c r="I56" s="82"/>
    </row>
    <row r="57" spans="1:9" ht="36" customHeight="1" x14ac:dyDescent="0.25">
      <c r="A57" s="83">
        <v>4</v>
      </c>
      <c r="B57" s="72" t="s">
        <v>10</v>
      </c>
      <c r="C57" s="76" t="s">
        <v>123</v>
      </c>
      <c r="D57" s="39" t="s">
        <v>28</v>
      </c>
      <c r="E57" s="42" t="s">
        <v>14</v>
      </c>
      <c r="F57" s="42">
        <f>F58+F65+F72+F78</f>
        <v>9720</v>
      </c>
      <c r="G57" s="33">
        <f>G58+G65+G72+G78</f>
        <v>18763000</v>
      </c>
      <c r="H57" s="69" t="s">
        <v>85</v>
      </c>
      <c r="I57" s="72" t="s">
        <v>9</v>
      </c>
    </row>
    <row r="58" spans="1:9" ht="36" customHeight="1" x14ac:dyDescent="0.25">
      <c r="A58" s="83"/>
      <c r="B58" s="72"/>
      <c r="C58" s="76"/>
      <c r="D58" s="43" t="s">
        <v>59</v>
      </c>
      <c r="E58" s="32" t="s">
        <v>13</v>
      </c>
      <c r="F58" s="32">
        <f>F59+F60+F61+F62+F63+F64</f>
        <v>7225</v>
      </c>
      <c r="G58" s="33">
        <f>G59+G60+G61+G62+G63+G64</f>
        <v>11950000</v>
      </c>
      <c r="H58" s="69"/>
      <c r="I58" s="72"/>
    </row>
    <row r="59" spans="1:9" ht="36" customHeight="1" x14ac:dyDescent="0.25">
      <c r="A59" s="83"/>
      <c r="B59" s="72"/>
      <c r="C59" s="76"/>
      <c r="D59" s="41" t="s">
        <v>86</v>
      </c>
      <c r="E59" s="35" t="s">
        <v>13</v>
      </c>
      <c r="F59" s="35">
        <v>1600</v>
      </c>
      <c r="G59" s="36">
        <v>2500000</v>
      </c>
      <c r="H59" s="69"/>
      <c r="I59" s="72"/>
    </row>
    <row r="60" spans="1:9" ht="36" customHeight="1" x14ac:dyDescent="0.25">
      <c r="A60" s="83"/>
      <c r="B60" s="72"/>
      <c r="C60" s="76"/>
      <c r="D60" s="41" t="s">
        <v>87</v>
      </c>
      <c r="E60" s="35" t="s">
        <v>13</v>
      </c>
      <c r="F60" s="35">
        <v>1500</v>
      </c>
      <c r="G60" s="36">
        <v>2100000</v>
      </c>
      <c r="H60" s="69"/>
      <c r="I60" s="72"/>
    </row>
    <row r="61" spans="1:9" ht="36" customHeight="1" x14ac:dyDescent="0.25">
      <c r="A61" s="83"/>
      <c r="B61" s="72"/>
      <c r="C61" s="76"/>
      <c r="D61" s="41" t="s">
        <v>88</v>
      </c>
      <c r="E61" s="35" t="s">
        <v>13</v>
      </c>
      <c r="F61" s="35">
        <v>1000</v>
      </c>
      <c r="G61" s="36">
        <v>1500000</v>
      </c>
      <c r="H61" s="69"/>
      <c r="I61" s="72"/>
    </row>
    <row r="62" spans="1:9" ht="36" customHeight="1" x14ac:dyDescent="0.25">
      <c r="A62" s="83"/>
      <c r="B62" s="72"/>
      <c r="C62" s="76"/>
      <c r="D62" s="41" t="s">
        <v>89</v>
      </c>
      <c r="E62" s="35" t="s">
        <v>13</v>
      </c>
      <c r="F62" s="35">
        <v>2400</v>
      </c>
      <c r="G62" s="36">
        <v>3800000</v>
      </c>
      <c r="H62" s="69"/>
      <c r="I62" s="72"/>
    </row>
    <row r="63" spans="1:9" ht="36" customHeight="1" x14ac:dyDescent="0.25">
      <c r="A63" s="83"/>
      <c r="B63" s="72"/>
      <c r="C63" s="76"/>
      <c r="D63" s="41" t="s">
        <v>90</v>
      </c>
      <c r="E63" s="35" t="s">
        <v>13</v>
      </c>
      <c r="F63" s="35">
        <v>675</v>
      </c>
      <c r="G63" s="36">
        <v>1900000</v>
      </c>
      <c r="H63" s="69"/>
      <c r="I63" s="72"/>
    </row>
    <row r="64" spans="1:9" ht="36" customHeight="1" x14ac:dyDescent="0.25">
      <c r="A64" s="83"/>
      <c r="B64" s="72"/>
      <c r="C64" s="76"/>
      <c r="D64" s="41" t="s">
        <v>91</v>
      </c>
      <c r="E64" s="35" t="s">
        <v>13</v>
      </c>
      <c r="F64" s="35">
        <v>50</v>
      </c>
      <c r="G64" s="36">
        <v>150000</v>
      </c>
      <c r="H64" s="69"/>
      <c r="I64" s="72"/>
    </row>
    <row r="65" spans="1:9" ht="36" customHeight="1" x14ac:dyDescent="0.25">
      <c r="A65" s="83"/>
      <c r="B65" s="72"/>
      <c r="C65" s="76"/>
      <c r="D65" s="43" t="s">
        <v>60</v>
      </c>
      <c r="E65" s="32" t="s">
        <v>13</v>
      </c>
      <c r="F65" s="32">
        <f>F66+F67+F68+F69+F70+F71</f>
        <v>635</v>
      </c>
      <c r="G65" s="33">
        <f>G66+G67+G68+G69+G70+G71</f>
        <v>2713000</v>
      </c>
      <c r="H65" s="69"/>
      <c r="I65" s="72"/>
    </row>
    <row r="66" spans="1:9" ht="36" customHeight="1" x14ac:dyDescent="0.25">
      <c r="A66" s="83"/>
      <c r="B66" s="72"/>
      <c r="C66" s="76"/>
      <c r="D66" s="41" t="s">
        <v>92</v>
      </c>
      <c r="E66" s="35" t="s">
        <v>13</v>
      </c>
      <c r="F66" s="35">
        <v>375</v>
      </c>
      <c r="G66" s="36">
        <v>2100000</v>
      </c>
      <c r="H66" s="69"/>
      <c r="I66" s="72"/>
    </row>
    <row r="67" spans="1:9" ht="36" customHeight="1" x14ac:dyDescent="0.25">
      <c r="A67" s="83"/>
      <c r="B67" s="72"/>
      <c r="C67" s="76"/>
      <c r="D67" s="41" t="s">
        <v>93</v>
      </c>
      <c r="E67" s="35" t="s">
        <v>13</v>
      </c>
      <c r="F67" s="35">
        <v>45</v>
      </c>
      <c r="G67" s="36">
        <v>150000</v>
      </c>
      <c r="H67" s="69"/>
      <c r="I67" s="72"/>
    </row>
    <row r="68" spans="1:9" ht="36" customHeight="1" x14ac:dyDescent="0.25">
      <c r="A68" s="83"/>
      <c r="B68" s="72"/>
      <c r="C68" s="76"/>
      <c r="D68" s="41" t="s">
        <v>94</v>
      </c>
      <c r="E68" s="35" t="s">
        <v>13</v>
      </c>
      <c r="F68" s="35">
        <v>45</v>
      </c>
      <c r="G68" s="36">
        <v>120000</v>
      </c>
      <c r="H68" s="69"/>
      <c r="I68" s="72"/>
    </row>
    <row r="69" spans="1:9" ht="36" customHeight="1" x14ac:dyDescent="0.25">
      <c r="A69" s="83"/>
      <c r="B69" s="72"/>
      <c r="C69" s="76"/>
      <c r="D69" s="41" t="s">
        <v>95</v>
      </c>
      <c r="E69" s="35" t="s">
        <v>15</v>
      </c>
      <c r="F69" s="35">
        <v>120</v>
      </c>
      <c r="G69" s="36">
        <v>200000</v>
      </c>
      <c r="H69" s="69"/>
      <c r="I69" s="72"/>
    </row>
    <row r="70" spans="1:9" ht="36" customHeight="1" x14ac:dyDescent="0.25">
      <c r="A70" s="83"/>
      <c r="B70" s="72"/>
      <c r="C70" s="76"/>
      <c r="D70" s="41" t="s">
        <v>96</v>
      </c>
      <c r="E70" s="35" t="s">
        <v>13</v>
      </c>
      <c r="F70" s="35">
        <v>30</v>
      </c>
      <c r="G70" s="36">
        <v>53000</v>
      </c>
      <c r="H70" s="69"/>
      <c r="I70" s="72"/>
    </row>
    <row r="71" spans="1:9" ht="36" customHeight="1" x14ac:dyDescent="0.25">
      <c r="A71" s="83"/>
      <c r="B71" s="72"/>
      <c r="C71" s="76"/>
      <c r="D71" s="41" t="s">
        <v>97</v>
      </c>
      <c r="E71" s="35" t="s">
        <v>13</v>
      </c>
      <c r="F71" s="35">
        <v>20</v>
      </c>
      <c r="G71" s="36">
        <v>90000</v>
      </c>
      <c r="H71" s="69"/>
      <c r="I71" s="72"/>
    </row>
    <row r="72" spans="1:9" ht="36" customHeight="1" x14ac:dyDescent="0.25">
      <c r="A72" s="83"/>
      <c r="B72" s="72"/>
      <c r="C72" s="76"/>
      <c r="D72" s="43" t="s">
        <v>61</v>
      </c>
      <c r="E72" s="32" t="s">
        <v>13</v>
      </c>
      <c r="F72" s="32">
        <f>F73+F74+F75+F76+F77</f>
        <v>1260</v>
      </c>
      <c r="G72" s="33">
        <f>G73+G74+G75+G76+G77</f>
        <v>2450000</v>
      </c>
      <c r="H72" s="69"/>
      <c r="I72" s="72"/>
    </row>
    <row r="73" spans="1:9" ht="36" customHeight="1" x14ac:dyDescent="0.25">
      <c r="A73" s="83"/>
      <c r="B73" s="72"/>
      <c r="C73" s="76"/>
      <c r="D73" s="41" t="s">
        <v>98</v>
      </c>
      <c r="E73" s="35" t="s">
        <v>13</v>
      </c>
      <c r="F73" s="35">
        <v>390</v>
      </c>
      <c r="G73" s="36">
        <v>610000</v>
      </c>
      <c r="H73" s="69"/>
      <c r="I73" s="72"/>
    </row>
    <row r="74" spans="1:9" ht="36" customHeight="1" x14ac:dyDescent="0.25">
      <c r="A74" s="83"/>
      <c r="B74" s="72"/>
      <c r="C74" s="76"/>
      <c r="D74" s="41" t="s">
        <v>99</v>
      </c>
      <c r="E74" s="35" t="s">
        <v>13</v>
      </c>
      <c r="F74" s="35">
        <v>300</v>
      </c>
      <c r="G74" s="36">
        <v>650000</v>
      </c>
      <c r="H74" s="69"/>
      <c r="I74" s="72"/>
    </row>
    <row r="75" spans="1:9" ht="36" customHeight="1" x14ac:dyDescent="0.25">
      <c r="A75" s="83"/>
      <c r="B75" s="72"/>
      <c r="C75" s="76"/>
      <c r="D75" s="41" t="s">
        <v>100</v>
      </c>
      <c r="E75" s="35" t="s">
        <v>13</v>
      </c>
      <c r="F75" s="35">
        <v>450</v>
      </c>
      <c r="G75" s="36">
        <v>900000</v>
      </c>
      <c r="H75" s="69"/>
      <c r="I75" s="72"/>
    </row>
    <row r="76" spans="1:9" ht="36" customHeight="1" x14ac:dyDescent="0.25">
      <c r="A76" s="83"/>
      <c r="B76" s="72"/>
      <c r="C76" s="76"/>
      <c r="D76" s="41" t="s">
        <v>101</v>
      </c>
      <c r="E76" s="35" t="s">
        <v>13</v>
      </c>
      <c r="F76" s="35">
        <v>60</v>
      </c>
      <c r="G76" s="36">
        <v>145000</v>
      </c>
      <c r="H76" s="69"/>
      <c r="I76" s="72"/>
    </row>
    <row r="77" spans="1:9" ht="36" customHeight="1" x14ac:dyDescent="0.25">
      <c r="A77" s="83"/>
      <c r="B77" s="72"/>
      <c r="C77" s="76"/>
      <c r="D77" s="41" t="s">
        <v>102</v>
      </c>
      <c r="E77" s="35" t="s">
        <v>13</v>
      </c>
      <c r="F77" s="35">
        <v>60</v>
      </c>
      <c r="G77" s="36">
        <v>145000</v>
      </c>
      <c r="H77" s="69"/>
      <c r="I77" s="72"/>
    </row>
    <row r="78" spans="1:9" ht="36" customHeight="1" x14ac:dyDescent="0.25">
      <c r="A78" s="83"/>
      <c r="B78" s="72"/>
      <c r="C78" s="76"/>
      <c r="D78" s="43" t="s">
        <v>62</v>
      </c>
      <c r="E78" s="32" t="s">
        <v>15</v>
      </c>
      <c r="F78" s="32">
        <f>F79+F80</f>
        <v>600</v>
      </c>
      <c r="G78" s="33">
        <f>G79+G80</f>
        <v>1650000</v>
      </c>
      <c r="H78" s="69"/>
      <c r="I78" s="72"/>
    </row>
    <row r="79" spans="1:9" ht="36" customHeight="1" x14ac:dyDescent="0.25">
      <c r="A79" s="83"/>
      <c r="B79" s="72"/>
      <c r="C79" s="76"/>
      <c r="D79" s="41" t="s">
        <v>103</v>
      </c>
      <c r="E79" s="35" t="s">
        <v>15</v>
      </c>
      <c r="F79" s="35">
        <v>300</v>
      </c>
      <c r="G79" s="36">
        <v>660000</v>
      </c>
      <c r="H79" s="69"/>
      <c r="I79" s="72"/>
    </row>
    <row r="80" spans="1:9" ht="36" customHeight="1" x14ac:dyDescent="0.25">
      <c r="A80" s="83"/>
      <c r="B80" s="72"/>
      <c r="C80" s="76"/>
      <c r="D80" s="41" t="s">
        <v>104</v>
      </c>
      <c r="E80" s="35" t="s">
        <v>15</v>
      </c>
      <c r="F80" s="35">
        <v>300</v>
      </c>
      <c r="G80" s="36">
        <v>990000</v>
      </c>
      <c r="H80" s="69"/>
      <c r="I80" s="72"/>
    </row>
    <row r="81" spans="1:9" ht="31.5" customHeight="1" x14ac:dyDescent="0.25">
      <c r="A81" s="69">
        <v>5</v>
      </c>
      <c r="B81" s="64" t="s">
        <v>70</v>
      </c>
      <c r="C81" s="69" t="s">
        <v>72</v>
      </c>
      <c r="D81" s="44" t="s">
        <v>68</v>
      </c>
      <c r="E81" s="45" t="s">
        <v>12</v>
      </c>
      <c r="F81" s="45">
        <v>150</v>
      </c>
      <c r="G81" s="33">
        <v>8386000</v>
      </c>
      <c r="H81" s="65" t="s">
        <v>85</v>
      </c>
      <c r="I81" s="69" t="s">
        <v>9</v>
      </c>
    </row>
    <row r="82" spans="1:9" ht="31.5" customHeight="1" x14ac:dyDescent="0.25">
      <c r="A82" s="69"/>
      <c r="B82" s="64"/>
      <c r="C82" s="69"/>
      <c r="D82" s="61" t="s">
        <v>69</v>
      </c>
      <c r="E82" s="60" t="s">
        <v>12</v>
      </c>
      <c r="F82" s="60">
        <v>85</v>
      </c>
      <c r="G82" s="36">
        <v>6244000</v>
      </c>
      <c r="H82" s="65"/>
      <c r="I82" s="69"/>
    </row>
    <row r="83" spans="1:9" ht="31.5" customHeight="1" x14ac:dyDescent="0.25">
      <c r="A83" s="69"/>
      <c r="B83" s="64"/>
      <c r="C83" s="69"/>
      <c r="D83" s="61" t="s">
        <v>66</v>
      </c>
      <c r="E83" s="60" t="s">
        <v>12</v>
      </c>
      <c r="F83" s="60">
        <v>65</v>
      </c>
      <c r="G83" s="36">
        <v>2142000</v>
      </c>
      <c r="H83" s="65"/>
      <c r="I83" s="69"/>
    </row>
    <row r="84" spans="1:9" ht="78" customHeight="1" x14ac:dyDescent="0.25">
      <c r="A84" s="40">
        <v>6</v>
      </c>
      <c r="B84" s="46" t="s">
        <v>70</v>
      </c>
      <c r="C84" s="40" t="s">
        <v>73</v>
      </c>
      <c r="D84" s="44" t="s">
        <v>67</v>
      </c>
      <c r="E84" s="60" t="s">
        <v>12</v>
      </c>
      <c r="F84" s="60">
        <v>84</v>
      </c>
      <c r="G84" s="36">
        <v>9846750</v>
      </c>
      <c r="H84" s="40" t="s">
        <v>85</v>
      </c>
      <c r="I84" s="40" t="s">
        <v>9</v>
      </c>
    </row>
    <row r="85" spans="1:9" ht="11.25" customHeight="1" x14ac:dyDescent="0.25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02" customHeight="1" x14ac:dyDescent="0.25">
      <c r="A86" s="28">
        <v>1</v>
      </c>
      <c r="B86" s="47" t="s">
        <v>10</v>
      </c>
      <c r="C86" s="28" t="s">
        <v>74</v>
      </c>
      <c r="D86" s="44" t="s">
        <v>19</v>
      </c>
      <c r="E86" s="60" t="s">
        <v>12</v>
      </c>
      <c r="F86" s="60">
        <v>1647</v>
      </c>
      <c r="G86" s="36">
        <v>15918000</v>
      </c>
      <c r="H86" s="40" t="s">
        <v>85</v>
      </c>
      <c r="I86" s="28" t="s">
        <v>16</v>
      </c>
    </row>
    <row r="87" spans="1:9" ht="102" customHeight="1" x14ac:dyDescent="0.25">
      <c r="A87" s="58">
        <v>2</v>
      </c>
      <c r="B87" s="47" t="s">
        <v>10</v>
      </c>
      <c r="C87" s="58" t="s">
        <v>122</v>
      </c>
      <c r="D87" s="44" t="s">
        <v>119</v>
      </c>
      <c r="E87" s="60" t="s">
        <v>120</v>
      </c>
      <c r="F87" s="60" t="s">
        <v>121</v>
      </c>
      <c r="G87" s="36">
        <v>10000000</v>
      </c>
      <c r="H87" s="59" t="s">
        <v>85</v>
      </c>
      <c r="I87" s="58" t="s">
        <v>16</v>
      </c>
    </row>
    <row r="88" spans="1:9" ht="16.5" x14ac:dyDescent="0.3">
      <c r="A88" s="75" t="s">
        <v>105</v>
      </c>
      <c r="B88" s="75"/>
      <c r="C88" s="75"/>
      <c r="D88" s="75"/>
      <c r="E88" s="75"/>
      <c r="F88" s="75"/>
      <c r="G88" s="48"/>
      <c r="H88" s="48"/>
      <c r="I88" s="48"/>
    </row>
    <row r="89" spans="1:9" ht="16.5" x14ac:dyDescent="0.3">
      <c r="A89" s="75" t="s">
        <v>106</v>
      </c>
      <c r="B89" s="75"/>
      <c r="C89" s="75"/>
      <c r="D89" s="75"/>
      <c r="E89" s="75"/>
      <c r="F89" s="75"/>
      <c r="G89" s="48"/>
      <c r="H89" s="48"/>
      <c r="I89" s="48"/>
    </row>
    <row r="90" spans="1:9" ht="16.5" x14ac:dyDescent="0.3">
      <c r="A90" s="49"/>
      <c r="B90" s="49"/>
      <c r="C90" s="49"/>
      <c r="D90" s="49"/>
      <c r="E90" s="49"/>
      <c r="F90" s="49"/>
      <c r="G90" s="48"/>
      <c r="H90" s="48"/>
      <c r="I90" s="48"/>
    </row>
    <row r="91" spans="1:9" ht="16.5" x14ac:dyDescent="0.3">
      <c r="A91" s="74" t="s">
        <v>20</v>
      </c>
      <c r="B91" s="74"/>
      <c r="C91" s="74"/>
      <c r="D91" s="50"/>
      <c r="E91" s="50"/>
      <c r="F91" s="51"/>
      <c r="G91" s="48"/>
      <c r="H91" s="48"/>
      <c r="I91" s="48"/>
    </row>
    <row r="92" spans="1:9" ht="16.5" x14ac:dyDescent="0.25">
      <c r="A92" s="74" t="s">
        <v>5</v>
      </c>
      <c r="B92" s="74"/>
      <c r="C92" s="74"/>
      <c r="D92" s="52"/>
      <c r="E92" s="52"/>
      <c r="F92" s="52"/>
      <c r="G92" s="21"/>
      <c r="H92" s="21"/>
      <c r="I92" s="21"/>
    </row>
    <row r="93" spans="1:9" ht="16.5" x14ac:dyDescent="0.25">
      <c r="A93" s="74" t="s">
        <v>11</v>
      </c>
      <c r="B93" s="74"/>
      <c r="C93" s="74"/>
      <c r="D93" s="74"/>
      <c r="E93" s="74"/>
      <c r="F93" s="52"/>
      <c r="G93" s="21"/>
      <c r="H93" s="21"/>
      <c r="I93" s="21"/>
    </row>
    <row r="94" spans="1:9" ht="16.5" x14ac:dyDescent="0.25">
      <c r="A94" s="74" t="s">
        <v>17</v>
      </c>
      <c r="B94" s="74"/>
      <c r="C94" s="74"/>
      <c r="D94" s="74"/>
      <c r="E94" s="74"/>
      <c r="F94" s="74"/>
      <c r="G94" s="74"/>
      <c r="H94" s="21"/>
      <c r="I94" s="21"/>
    </row>
  </sheetData>
  <mergeCells count="39">
    <mergeCell ref="A94:G94"/>
    <mergeCell ref="A93:E93"/>
    <mergeCell ref="E1:I1"/>
    <mergeCell ref="F2:I2"/>
    <mergeCell ref="H3:I3"/>
    <mergeCell ref="I29:I56"/>
    <mergeCell ref="A57:A80"/>
    <mergeCell ref="B57:B80"/>
    <mergeCell ref="C57:C80"/>
    <mergeCell ref="H57:H80"/>
    <mergeCell ref="I57:I80"/>
    <mergeCell ref="A29:A56"/>
    <mergeCell ref="B29:B56"/>
    <mergeCell ref="C29:C56"/>
    <mergeCell ref="H29:H56"/>
    <mergeCell ref="A23:A27"/>
    <mergeCell ref="H23:H27"/>
    <mergeCell ref="A92:C92"/>
    <mergeCell ref="A91:C91"/>
    <mergeCell ref="A88:F88"/>
    <mergeCell ref="A89:F89"/>
    <mergeCell ref="B23:B27"/>
    <mergeCell ref="C23:C27"/>
    <mergeCell ref="G10:I10"/>
    <mergeCell ref="A85:I85"/>
    <mergeCell ref="B81:B83"/>
    <mergeCell ref="H81:H83"/>
    <mergeCell ref="A11:I11"/>
    <mergeCell ref="A12:I12"/>
    <mergeCell ref="A13:I13"/>
    <mergeCell ref="C81:C83"/>
    <mergeCell ref="B15:C15"/>
    <mergeCell ref="B16:C16"/>
    <mergeCell ref="B17:C17"/>
    <mergeCell ref="B18:C18"/>
    <mergeCell ref="B19:C19"/>
    <mergeCell ref="I23:I27"/>
    <mergeCell ref="I81:I83"/>
    <mergeCell ref="A81:A83"/>
  </mergeCells>
  <hyperlinks>
    <hyperlink ref="D18" r:id="rId1"/>
  </hyperlinks>
  <pageMargins left="0.2" right="0.1" top="0.25" bottom="0.25" header="0.05" footer="0.05"/>
  <pageSetup paperSize="9" scale="64" orientation="landscape" verticalDpi="0" r:id="rId2"/>
  <rowBreaks count="2" manualBreakCount="2">
    <brk id="54" max="8" man="1"/>
    <brk id="78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O32"/>
  <sheetViews>
    <sheetView topLeftCell="B7" zoomScale="120" zoomScaleNormal="120" workbookViewId="0">
      <selection activeCell="E24" sqref="E24"/>
    </sheetView>
  </sheetViews>
  <sheetFormatPr defaultRowHeight="15" x14ac:dyDescent="0.25"/>
  <cols>
    <col min="3" max="3" width="14" customWidth="1"/>
    <col min="8" max="8" width="44.5703125" customWidth="1"/>
    <col min="11" max="11" width="13.5703125" customWidth="1"/>
    <col min="12" max="15" width="14" customWidth="1"/>
  </cols>
  <sheetData>
    <row r="7" spans="3:15" ht="15.75" thickBot="1" x14ac:dyDescent="0.3"/>
    <row r="8" spans="3:15" ht="18.75" x14ac:dyDescent="0.3">
      <c r="K8" s="20">
        <f>K9+K16+K23+K29</f>
        <v>18763000</v>
      </c>
      <c r="L8" s="13" t="s">
        <v>107</v>
      </c>
      <c r="M8" s="13" t="s">
        <v>108</v>
      </c>
      <c r="N8" s="13" t="s">
        <v>109</v>
      </c>
      <c r="O8" s="10" t="s">
        <v>110</v>
      </c>
    </row>
    <row r="9" spans="3:15" ht="18" x14ac:dyDescent="0.25">
      <c r="H9" s="2" t="s">
        <v>59</v>
      </c>
      <c r="I9" s="2" t="s">
        <v>13</v>
      </c>
      <c r="J9" s="2">
        <v>7225</v>
      </c>
      <c r="K9" s="19">
        <f>K10+K11+K12+K13+K14+K15</f>
        <v>11950000</v>
      </c>
      <c r="L9" s="14"/>
      <c r="M9" s="14"/>
      <c r="N9" s="14"/>
      <c r="O9" s="11"/>
    </row>
    <row r="10" spans="3:15" ht="18" x14ac:dyDescent="0.25">
      <c r="C10" s="17"/>
      <c r="G10">
        <v>1</v>
      </c>
      <c r="H10" t="s">
        <v>86</v>
      </c>
      <c r="I10" t="s">
        <v>13</v>
      </c>
      <c r="J10">
        <v>1600</v>
      </c>
      <c r="K10" s="8">
        <v>2500000</v>
      </c>
      <c r="L10" s="14">
        <v>2592000</v>
      </c>
      <c r="M10" s="14">
        <v>2048000</v>
      </c>
      <c r="N10" s="14">
        <v>2400000</v>
      </c>
      <c r="O10" s="11">
        <v>0</v>
      </c>
    </row>
    <row r="11" spans="3:15" ht="18" x14ac:dyDescent="0.25">
      <c r="G11">
        <v>2</v>
      </c>
      <c r="H11" t="s">
        <v>87</v>
      </c>
      <c r="I11" t="s">
        <v>13</v>
      </c>
      <c r="J11">
        <v>1500</v>
      </c>
      <c r="K11" s="8">
        <v>2100000</v>
      </c>
      <c r="L11" s="14">
        <v>2385000</v>
      </c>
      <c r="M11" s="14">
        <v>1920000</v>
      </c>
      <c r="N11" s="14">
        <v>1950000</v>
      </c>
      <c r="O11" s="11"/>
    </row>
    <row r="12" spans="3:15" ht="18" x14ac:dyDescent="0.25">
      <c r="G12">
        <v>3</v>
      </c>
      <c r="H12" t="s">
        <v>88</v>
      </c>
      <c r="I12" t="s">
        <v>13</v>
      </c>
      <c r="J12">
        <v>1000</v>
      </c>
      <c r="K12" s="8">
        <v>1500000</v>
      </c>
      <c r="L12" s="14">
        <v>1590000</v>
      </c>
      <c r="M12" s="14">
        <v>1280000</v>
      </c>
      <c r="N12" s="14">
        <v>1350000</v>
      </c>
      <c r="O12" s="11"/>
    </row>
    <row r="13" spans="3:15" ht="18" x14ac:dyDescent="0.25">
      <c r="G13">
        <v>4</v>
      </c>
      <c r="H13" t="s">
        <v>89</v>
      </c>
      <c r="I13" t="s">
        <v>13</v>
      </c>
      <c r="J13">
        <v>2400</v>
      </c>
      <c r="K13" s="8">
        <v>3800000</v>
      </c>
      <c r="L13" s="14">
        <v>4032000</v>
      </c>
      <c r="M13" s="14">
        <v>3072000</v>
      </c>
      <c r="N13" s="14">
        <v>3360000</v>
      </c>
      <c r="O13" s="11">
        <v>3794400</v>
      </c>
    </row>
    <row r="14" spans="3:15" ht="18" x14ac:dyDescent="0.25">
      <c r="G14">
        <v>5</v>
      </c>
      <c r="H14" t="s">
        <v>90</v>
      </c>
      <c r="I14" t="s">
        <v>13</v>
      </c>
      <c r="J14">
        <v>675</v>
      </c>
      <c r="K14" s="8">
        <v>1900000</v>
      </c>
      <c r="L14" s="15">
        <v>1687500</v>
      </c>
      <c r="M14" s="14">
        <v>1819125</v>
      </c>
      <c r="N14" s="14">
        <v>0</v>
      </c>
      <c r="O14" s="11">
        <v>1098894.6000000001</v>
      </c>
    </row>
    <row r="15" spans="3:15" ht="18" x14ac:dyDescent="0.25">
      <c r="G15">
        <v>6</v>
      </c>
      <c r="H15" t="s">
        <v>91</v>
      </c>
      <c r="I15" t="s">
        <v>13</v>
      </c>
      <c r="J15">
        <v>50</v>
      </c>
      <c r="K15" s="8">
        <v>150000</v>
      </c>
      <c r="L15" s="14">
        <v>0</v>
      </c>
      <c r="M15" s="14">
        <v>141750</v>
      </c>
      <c r="N15" s="14">
        <v>0</v>
      </c>
      <c r="O15" s="11"/>
    </row>
    <row r="16" spans="3:15" ht="18" x14ac:dyDescent="0.25">
      <c r="H16" s="2" t="s">
        <v>60</v>
      </c>
      <c r="I16" s="2" t="s">
        <v>13</v>
      </c>
      <c r="J16" s="2">
        <v>635</v>
      </c>
      <c r="K16" s="19">
        <f>K17+K18+K19+K20+K21+K22</f>
        <v>2713000</v>
      </c>
      <c r="L16" s="14"/>
      <c r="M16" s="14"/>
      <c r="N16" s="14"/>
      <c r="O16" s="11"/>
    </row>
    <row r="17" spans="6:15" ht="18" x14ac:dyDescent="0.25">
      <c r="G17">
        <v>7</v>
      </c>
      <c r="H17" t="s">
        <v>92</v>
      </c>
      <c r="I17" t="s">
        <v>13</v>
      </c>
      <c r="J17">
        <v>375</v>
      </c>
      <c r="K17" s="8">
        <v>2100000</v>
      </c>
      <c r="L17" s="14">
        <v>5625000</v>
      </c>
      <c r="M17" s="14">
        <v>1361250</v>
      </c>
      <c r="N17" s="14">
        <v>656250</v>
      </c>
      <c r="O17" s="11">
        <v>697500</v>
      </c>
    </row>
    <row r="18" spans="6:15" ht="18" x14ac:dyDescent="0.25">
      <c r="G18">
        <v>8</v>
      </c>
      <c r="H18" t="s">
        <v>93</v>
      </c>
      <c r="I18" t="s">
        <v>13</v>
      </c>
      <c r="J18">
        <v>45</v>
      </c>
      <c r="K18" s="8">
        <v>150000</v>
      </c>
      <c r="L18" s="14">
        <v>144000</v>
      </c>
      <c r="M18" s="14">
        <v>131175</v>
      </c>
      <c r="N18" s="14">
        <v>0</v>
      </c>
      <c r="O18" s="11"/>
    </row>
    <row r="19" spans="6:15" ht="18" x14ac:dyDescent="0.25">
      <c r="F19" t="s">
        <v>111</v>
      </c>
      <c r="G19">
        <v>9</v>
      </c>
      <c r="H19" s="18" t="s">
        <v>94</v>
      </c>
      <c r="I19" s="9" t="s">
        <v>13</v>
      </c>
      <c r="J19" s="9">
        <v>45</v>
      </c>
      <c r="K19" s="8">
        <v>120000</v>
      </c>
      <c r="L19" s="14">
        <v>0</v>
      </c>
      <c r="M19" s="14">
        <v>0</v>
      </c>
      <c r="N19" s="14">
        <v>0</v>
      </c>
      <c r="O19" s="11">
        <v>0</v>
      </c>
    </row>
    <row r="20" spans="6:15" ht="18" x14ac:dyDescent="0.25">
      <c r="G20">
        <v>10</v>
      </c>
      <c r="H20" t="s">
        <v>95</v>
      </c>
      <c r="I20" t="s">
        <v>15</v>
      </c>
      <c r="J20">
        <v>120</v>
      </c>
      <c r="K20" s="8">
        <v>200000</v>
      </c>
      <c r="L20" s="15">
        <v>180000</v>
      </c>
      <c r="M20" s="14">
        <v>0</v>
      </c>
      <c r="N20" s="14">
        <v>192000</v>
      </c>
      <c r="O20" s="11">
        <v>0</v>
      </c>
    </row>
    <row r="21" spans="6:15" ht="18" x14ac:dyDescent="0.25">
      <c r="G21">
        <v>11</v>
      </c>
      <c r="H21" t="s">
        <v>96</v>
      </c>
      <c r="I21" t="s">
        <v>13</v>
      </c>
      <c r="J21">
        <v>30</v>
      </c>
      <c r="K21" s="8">
        <v>53000</v>
      </c>
      <c r="L21" s="15">
        <v>42000</v>
      </c>
      <c r="M21" s="14">
        <v>32190</v>
      </c>
      <c r="N21" s="14">
        <v>52500</v>
      </c>
      <c r="O21" s="11">
        <v>0</v>
      </c>
    </row>
    <row r="22" spans="6:15" ht="18" x14ac:dyDescent="0.25">
      <c r="G22">
        <v>12</v>
      </c>
      <c r="H22" t="s">
        <v>97</v>
      </c>
      <c r="I22" t="s">
        <v>13</v>
      </c>
      <c r="J22">
        <v>20</v>
      </c>
      <c r="K22" s="8">
        <v>90000</v>
      </c>
      <c r="L22" s="14">
        <v>90000</v>
      </c>
      <c r="M22" s="14">
        <v>68200</v>
      </c>
      <c r="N22" s="14">
        <v>60000</v>
      </c>
      <c r="O22" s="11">
        <v>46500</v>
      </c>
    </row>
    <row r="23" spans="6:15" ht="18" x14ac:dyDescent="0.25">
      <c r="H23" s="2" t="s">
        <v>61</v>
      </c>
      <c r="I23" s="2" t="s">
        <v>13</v>
      </c>
      <c r="J23" s="2">
        <v>1260</v>
      </c>
      <c r="K23" s="19">
        <f>K24+K25+K26+K27+K28</f>
        <v>2450000</v>
      </c>
      <c r="L23" s="14"/>
      <c r="M23" s="14"/>
      <c r="N23" s="14"/>
      <c r="O23" s="11"/>
    </row>
    <row r="24" spans="6:15" ht="18" x14ac:dyDescent="0.25">
      <c r="G24">
        <v>13</v>
      </c>
      <c r="H24" t="s">
        <v>98</v>
      </c>
      <c r="I24" t="s">
        <v>13</v>
      </c>
      <c r="J24">
        <v>390</v>
      </c>
      <c r="K24" s="8">
        <v>610000</v>
      </c>
      <c r="L24" s="15">
        <v>402480</v>
      </c>
      <c r="M24" s="14">
        <v>600600</v>
      </c>
      <c r="N24" s="14">
        <v>468000</v>
      </c>
      <c r="O24" s="11">
        <v>0</v>
      </c>
    </row>
    <row r="25" spans="6:15" ht="18" x14ac:dyDescent="0.25">
      <c r="G25">
        <v>14</v>
      </c>
      <c r="H25" t="s">
        <v>99</v>
      </c>
      <c r="I25" t="s">
        <v>13</v>
      </c>
      <c r="J25">
        <v>300</v>
      </c>
      <c r="K25" s="8">
        <v>650000</v>
      </c>
      <c r="L25" s="15">
        <v>720000</v>
      </c>
      <c r="M25" s="14">
        <v>594000</v>
      </c>
      <c r="N25" s="14">
        <v>375000</v>
      </c>
      <c r="O25" s="11">
        <v>0</v>
      </c>
    </row>
    <row r="26" spans="6:15" ht="18" x14ac:dyDescent="0.25">
      <c r="G26">
        <v>15</v>
      </c>
      <c r="H26" t="s">
        <v>100</v>
      </c>
      <c r="I26" t="s">
        <v>13</v>
      </c>
      <c r="J26">
        <v>450</v>
      </c>
      <c r="K26" s="8">
        <v>900000</v>
      </c>
      <c r="L26" s="15">
        <v>1080000</v>
      </c>
      <c r="M26" s="14">
        <v>891000</v>
      </c>
      <c r="N26" s="14">
        <v>0</v>
      </c>
      <c r="O26" s="11">
        <v>607500</v>
      </c>
    </row>
    <row r="27" spans="6:15" ht="18" x14ac:dyDescent="0.25">
      <c r="G27">
        <v>16</v>
      </c>
      <c r="H27" t="s">
        <v>101</v>
      </c>
      <c r="I27" t="s">
        <v>13</v>
      </c>
      <c r="J27">
        <v>60</v>
      </c>
      <c r="K27" s="8">
        <v>145000</v>
      </c>
      <c r="L27" s="15">
        <v>144000</v>
      </c>
      <c r="M27" s="14">
        <v>118800</v>
      </c>
      <c r="N27" s="14">
        <v>0</v>
      </c>
      <c r="O27" s="11">
        <v>81000</v>
      </c>
    </row>
    <row r="28" spans="6:15" ht="18" x14ac:dyDescent="0.25">
      <c r="G28">
        <v>17</v>
      </c>
      <c r="H28" t="s">
        <v>102</v>
      </c>
      <c r="I28" t="s">
        <v>13</v>
      </c>
      <c r="J28">
        <v>60</v>
      </c>
      <c r="K28" s="8">
        <v>145000</v>
      </c>
      <c r="L28" s="15">
        <v>144000</v>
      </c>
      <c r="M28" s="14">
        <v>85800</v>
      </c>
      <c r="N28" s="14">
        <v>0</v>
      </c>
      <c r="O28" s="11">
        <v>97200</v>
      </c>
    </row>
    <row r="29" spans="6:15" ht="18" x14ac:dyDescent="0.25">
      <c r="H29" s="2" t="s">
        <v>62</v>
      </c>
      <c r="I29" s="2" t="s">
        <v>15</v>
      </c>
      <c r="J29" s="2">
        <v>600</v>
      </c>
      <c r="K29" s="19">
        <f>K30+K31</f>
        <v>1650000</v>
      </c>
      <c r="L29" s="14"/>
      <c r="M29" s="14"/>
      <c r="N29" s="14"/>
      <c r="O29" s="11"/>
    </row>
    <row r="30" spans="6:15" ht="18" x14ac:dyDescent="0.25">
      <c r="G30">
        <v>18</v>
      </c>
      <c r="H30" t="s">
        <v>103</v>
      </c>
      <c r="I30" t="s">
        <v>15</v>
      </c>
      <c r="J30">
        <v>300</v>
      </c>
      <c r="K30" s="8">
        <v>660000</v>
      </c>
      <c r="L30" s="15">
        <v>533400</v>
      </c>
      <c r="M30" s="14">
        <v>435000</v>
      </c>
      <c r="N30" s="14">
        <v>659998</v>
      </c>
      <c r="O30" s="11">
        <v>511498.8</v>
      </c>
    </row>
    <row r="31" spans="6:15" ht="18.75" thickBot="1" x14ac:dyDescent="0.3">
      <c r="G31">
        <v>19</v>
      </c>
      <c r="H31" t="s">
        <v>104</v>
      </c>
      <c r="I31" t="s">
        <v>15</v>
      </c>
      <c r="J31">
        <v>300</v>
      </c>
      <c r="K31" s="8">
        <v>990000</v>
      </c>
      <c r="L31" s="16">
        <v>0</v>
      </c>
      <c r="M31" s="16">
        <v>957000</v>
      </c>
      <c r="N31" s="16">
        <v>0</v>
      </c>
      <c r="O31" s="12"/>
    </row>
    <row r="32" spans="6:15" x14ac:dyDescent="0.25">
      <c r="K32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plan_2019</vt:lpstr>
      <vt:lpstr>Sheet1</vt:lpstr>
      <vt:lpstr>plan_2019!Print_Area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Andranik</dc:creator>
  <cp:keywords>https://mul2.transgaz.am/tasks/2119/oneclick/transgaz_2020_plan.xlsx?token=36dfaa2f3cbcff1615dbf8dd31b93c2e</cp:keywords>
  <cp:lastModifiedBy>Svetlana Simonyan</cp:lastModifiedBy>
  <cp:lastPrinted>2019-11-19T11:34:30Z</cp:lastPrinted>
  <dcterms:created xsi:type="dcterms:W3CDTF">2017-11-06T14:09:37Z</dcterms:created>
  <dcterms:modified xsi:type="dcterms:W3CDTF">2019-11-19T13:11:20Z</dcterms:modified>
  <cp:contentStatus/>
</cp:coreProperties>
</file>