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HPIAZSCS\"/>
    </mc:Choice>
  </mc:AlternateContent>
  <xr:revisionPtr revIDLastSave="0" documentId="13_ncr:1_{F443AA69-F914-4A67-A738-8D93F017D597}" xr6:coauthVersionLast="47" xr6:coauthVersionMax="47" xr10:uidLastSave="{00000000-0000-0000-0000-000000000000}"/>
  <bookViews>
    <workbookView xWindow="-120" yWindow="-120" windowWidth="29040" windowHeight="16440" tabRatio="737" xr2:uid="{00000000-000D-0000-FFFF-FFFF00000000}"/>
  </bookViews>
  <sheets>
    <sheet name="2022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'2022'!$A$6:$J$6</definedName>
    <definedName name="curs">#REF!</definedName>
    <definedName name="DDD">[1]Sheet3!$A$1:$M$1034</definedName>
    <definedName name="EUR" comment="Hanvel e Elektrodi gumar@">[2]Nyuter_bacvac!#REF!</definedName>
    <definedName name="gk">[3]Vocab!$E$1</definedName>
    <definedName name="gorcuxum1">#REF!</definedName>
    <definedName name="Hamemat">#REF!</definedName>
    <definedName name="Hamemat.">#REF!</definedName>
    <definedName name="JJJ">[1]Sheet2!$A$1:$B$169</definedName>
    <definedName name="k">#REF!</definedName>
    <definedName name="kg">[4]Vocab!$A$1:$C$65536</definedName>
    <definedName name="KKK">[1]!MyGrid[#All]</definedName>
    <definedName name="LAN">[5]Vocab!$E$1</definedName>
    <definedName name="LLL">[1]Sheet4!$F$2:$G$46</definedName>
    <definedName name="nn">[4]Vocab!$E$1</definedName>
    <definedName name="nnnn">#REF!</definedName>
    <definedName name="Norogum3">#REF!</definedName>
    <definedName name="o">[6]Vocab!$E$1</definedName>
    <definedName name="_xlnm.Print_Titles" localSheetId="0">'2022'!$6:$6</definedName>
    <definedName name="prod">#REF!</definedName>
    <definedName name="prod1">#REF!</definedName>
    <definedName name="q">[7]Vocab!$E$1</definedName>
    <definedName name="qq">[7]Vocab!$A$1:$C$65536</definedName>
    <definedName name="Query2">#REF!</definedName>
    <definedName name="SSS" localSheetId="0">#REF!</definedName>
    <definedName name="SSS">#REF!</definedName>
    <definedName name="u">[6]Vocab!$A$1:$C$65536</definedName>
    <definedName name="VV">[5]Vocab!$A$1:$C$65536</definedName>
    <definedName name="ZZ">[3]Vocab!$A$1:$C$65536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4" i="6" l="1"/>
  <c r="J102" i="6"/>
  <c r="J101" i="6"/>
  <c r="J100" i="6"/>
  <c r="J99" i="6"/>
  <c r="J98" i="6"/>
  <c r="J93" i="6"/>
  <c r="J25" i="6"/>
  <c r="J26" i="6"/>
  <c r="J60" i="6"/>
</calcChain>
</file>

<file path=xl/sharedStrings.xml><?xml version="1.0" encoding="utf-8"?>
<sst xmlns="http://schemas.openxmlformats.org/spreadsheetml/2006/main" count="767" uniqueCount="121">
  <si>
    <t>Հղկանյութեր</t>
  </si>
  <si>
    <t>հատ</t>
  </si>
  <si>
    <t>կգ</t>
  </si>
  <si>
    <t>լ</t>
  </si>
  <si>
    <t>Տեքստիլ նյութեր</t>
  </si>
  <si>
    <t>տուփ</t>
  </si>
  <si>
    <t>Բանվորական արտահագուստ</t>
  </si>
  <si>
    <t>Շինարարական, սանտեխնիկական և ներկարարական նյութեր</t>
  </si>
  <si>
    <t>Գնումների համարը</t>
  </si>
  <si>
    <t>Ապրանքի, աշխատանքի և ծառայության անվանումը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</si>
  <si>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</si>
  <si>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</si>
  <si>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</si>
  <si>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</si>
  <si>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</si>
  <si>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</si>
  <si>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</si>
  <si>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>Բենզին ռեգուլյար</t>
  </si>
  <si>
    <t>Դիզելային վառելիք</t>
  </si>
  <si>
    <t>Սեղմած բնական գազ</t>
  </si>
  <si>
    <t>Շարժիչի յուղ Մ10Գ2Կ</t>
  </si>
  <si>
    <t>Կոմպրեսորային յուղ ԿՍ-19</t>
  </si>
  <si>
    <t>Ինդուստրիալ յուղ Ի-50</t>
  </si>
  <si>
    <t>Լիտոլ 24 քսանյութ</t>
  </si>
  <si>
    <t>Ցիատիմ 201 քսուք</t>
  </si>
  <si>
    <t>Տրանսմիսիոն յուղ</t>
  </si>
  <si>
    <t>տն</t>
  </si>
  <si>
    <t>Չափի 
միավոր</t>
  </si>
  <si>
    <t>պայմ․միավոր</t>
  </si>
  <si>
    <t>Գործիքներ</t>
  </si>
  <si>
    <t>Սարքավորումներ</t>
  </si>
  <si>
    <t>Պահեստամասեր</t>
  </si>
  <si>
    <t>Էլ. լամպ KM 60x50</t>
  </si>
  <si>
    <t>Էլ. լամպ ԼԲ36</t>
  </si>
  <si>
    <t>Էլ. լամպ ԴՌԼ 500Վտ</t>
  </si>
  <si>
    <t>Էլ. լամպ 36x60</t>
  </si>
  <si>
    <t>Էլ. լամպ 500 Վտ</t>
  </si>
  <si>
    <t>Էլ. լամպ 24Վ 35մա</t>
  </si>
  <si>
    <t>Էլ. լամպ 230վ/95վտ</t>
  </si>
  <si>
    <t>Էլ. լամպ ԼԲ 40</t>
  </si>
  <si>
    <t>Թերմադիմադրություն ՏՍՄ-Գր-23</t>
  </si>
  <si>
    <t>Էկ. լամպ 75W</t>
  </si>
  <si>
    <t>Էկ. լամպ 95Վտ</t>
  </si>
  <si>
    <t>Էկ. լամպ 65Վտ</t>
  </si>
  <si>
    <t>Էկ. լամպ 36W</t>
  </si>
  <si>
    <t>Էկ. լամպ 20W</t>
  </si>
  <si>
    <t>Էկ. լամպ 18W</t>
  </si>
  <si>
    <t>Էկ. լամպ 26W</t>
  </si>
  <si>
    <t>Սարքավորումներ գույք քաղ․ պաշտպանության և հրդեհային անվտանգության համար</t>
  </si>
  <si>
    <t>Կոնդենսատոր 100մկՖx50Վ</t>
  </si>
  <si>
    <t>Կոնդենսատոր 220մկֆx50Վ</t>
  </si>
  <si>
    <t>Գնանշման հարցում - 8.4 կետ</t>
  </si>
  <si>
    <t>Մեկ անձից գնում - 8.5 կետ</t>
  </si>
  <si>
    <t>Բենզին պրեմիում (կտրոնով)</t>
  </si>
  <si>
    <t>Սոլիդոլ</t>
  </si>
  <si>
    <t>«Հրազդանի էներգետիկ կազմակերպություն(ՀրազՋԷԿ)» բաց բաժնետիրական ընկերության 
2022 թվականի գնումների պլան</t>
  </si>
  <si>
    <t>այլ նյութեր</t>
  </si>
  <si>
    <t>Հունվար 2022</t>
  </si>
  <si>
    <t>Փետրվար 2022</t>
  </si>
  <si>
    <t>Մարտ 2022</t>
  </si>
  <si>
    <t>Հուլիս 2022</t>
  </si>
  <si>
    <t>Տրանսպորտային միջոցների պահպանման ծախսեր (տրանսպորտային նյութեր /այլ նյութեր/, ընթացիկ նորոգում ու պահպանում, պարտադիր վճարներ /տեխնիկական զննման վճար, բնապահպանական վճար/)</t>
  </si>
  <si>
    <t>Այլ քսանյութեր</t>
  </si>
  <si>
    <t>Քիմիական նյութեր, ռեագետնտեր, սարքեր</t>
  </si>
  <si>
    <t>Գրենական պիտույքներ</t>
  </si>
  <si>
    <t>Դեղամիջոցներ, բժշկական պարագաներ</t>
  </si>
  <si>
    <t>Այլ  ցածր լարման ապարատներ և սարքեր</t>
  </si>
  <si>
    <t>Գրասենյակային գիրք</t>
  </si>
  <si>
    <t>Սոսինձ չոր</t>
  </si>
  <si>
    <t>Ամրակ</t>
  </si>
  <si>
    <t>Սկոտչ</t>
  </si>
  <si>
    <t>Ֆայլ</t>
  </si>
  <si>
    <t>Գրիչ</t>
  </si>
  <si>
    <t>Ռետին</t>
  </si>
  <si>
    <t>Քանոն 30սմ</t>
  </si>
  <si>
    <t>Թուղթ նշումների 3x3</t>
  </si>
  <si>
    <t>Մատիտ</t>
  </si>
  <si>
    <t>Ջնջիչ</t>
  </si>
  <si>
    <t>Գրիչ սև</t>
  </si>
  <si>
    <t>Քանոն 40սմ</t>
  </si>
  <si>
    <t>Առանցքակալ 6307</t>
  </si>
  <si>
    <t>Առանցքակալ 51311</t>
  </si>
  <si>
    <t>Բրոնզե գլանվածք Փ90</t>
  </si>
  <si>
    <t>Թիթեղ պղնձե 5մմ</t>
  </si>
  <si>
    <t>Էլ. լամպ ԴՌԼ 250</t>
  </si>
  <si>
    <t>Էլ. կոթառ Ե-40</t>
  </si>
  <si>
    <t>Էլ. լամպ ԼԷԴ 30վտ</t>
  </si>
  <si>
    <t>Էլ. լամպ ԼԷԴ 10վտ</t>
  </si>
  <si>
    <t>Էլ. լամպ ԼԷԴ 40վտ</t>
  </si>
  <si>
    <t>Էլ. լամպ ԼԷԴ 20վտ</t>
  </si>
  <si>
    <t>Բաց մրցույթ - 8.3      կետ</t>
  </si>
  <si>
    <t>Նատրիումի հիդրօքսիդ /կաուստիկ սոդա/100% կոնցենտրացիայի հաշվարկով</t>
  </si>
  <si>
    <t>Տրանսմիսիոն յուղ ՏԱԴ 17</t>
  </si>
  <si>
    <t>Քսանյութ Լիտոլ</t>
  </si>
  <si>
    <t>Տրանսֆորմատորային յուղ Տ-1500</t>
  </si>
  <si>
    <t>Ապրիլ 2022</t>
  </si>
  <si>
    <t>Մայիս 2022</t>
  </si>
  <si>
    <t>Կաուստիկ սոդա /տեխնիկական կծու նատրիում, վերահաշվ․ 100% կոնցենտրացիայի/</t>
  </si>
  <si>
    <t>Ծծմբական թթու /տեխնիկական, վերահաշվ․ 100% կոնցենտրացիայի/</t>
  </si>
  <si>
    <t>Արտահագուստ բանվորական ամառային</t>
  </si>
  <si>
    <t>լրակազմ</t>
  </si>
  <si>
    <t>Հունիս 2022</t>
  </si>
  <si>
    <t>Բենզին պրեմիում կտրոնով</t>
  </si>
  <si>
    <t>Բենազին ռեգուլյար</t>
  </si>
  <si>
    <t xml:space="preserve">Դիզ․ վառելիք </t>
  </si>
  <si>
    <t xml:space="preserve">Բնական գազ </t>
  </si>
  <si>
    <t xml:space="preserve">Շարժիչի յուղ Մ10Գ2Կ </t>
  </si>
  <si>
    <t xml:space="preserve">Ինդուստրիալ  յուղ Ի50 </t>
  </si>
  <si>
    <t>Տրանսմիսիոն յուղ  ՏԱԴ17</t>
  </si>
  <si>
    <t xml:space="preserve">Կոմպրեսորային յուղ ԿՍ19 </t>
  </si>
  <si>
    <t>Ալյումինումի սուլֆատ, տեխնիկական, ГОСТ 12966-85</t>
  </si>
  <si>
    <t>Հոկտեմբեր 2022</t>
  </si>
  <si>
    <t>Նոյեմբեր 2022</t>
  </si>
  <si>
    <t>Հաշվապահական հաշվառման աութսորսինգային ծառայություն</t>
  </si>
  <si>
    <t>Սեպտեմբեր 2025</t>
  </si>
  <si>
    <t>Բաց մրցույթ - 8.3 կետ</t>
  </si>
  <si>
    <t>Հունվար 2023</t>
  </si>
  <si>
    <t>էլեմենտ</t>
  </si>
  <si>
    <t>Դեկտեմբեր 2022</t>
  </si>
  <si>
    <t>Կուտակիչ մարտկոցներ /OPZS 800 Ա.Ժ, 120 էլեմենտ, 2․2-2․3 Վ, ստացիոնար, լիցքավորված</t>
  </si>
  <si>
    <t>АH-31 տեսակի թույլ հիմնային անիոնիտ/ГОСТ 20301 կամ ТУ 2227-344-00203447-99/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</si>
</sst>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"/>
      <family val="2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/>
    <xf numFmtId="0" fontId="6" fillId="0" borderId="1" xfId="1" applyFont="1" applyFill="1" applyBorder="1" applyAlignment="1">
      <alignment horizontal="center" vertical="center" textRotation="90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166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1" fontId="0" fillId="0" borderId="1" xfId="0" applyNumberFormat="1" applyBorder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0000000}"/>
    <cellStyle name="Normal 4" xfId="2" xr:uid="{F55F6A5A-F18B-4ADC-ACB8-5D7364FEDC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5;&#1082;&#1087;&#1079;%202016/&#1043;&#1050;&#1055;&#1047;%202016/&#1082;&#1086;&#1088;&#1088;&#1077;&#1082;&#1090;&#1080;&#1088;&#1086;&#1074;&#1082;&#1072;%20-%20&#1087;&#1083;&#1072;&#1085;%20&#1079;&#1072;&#1082;&#1091;&#1087;&#1086;&#1082;%20-%20&#1084;&#1072;&#1088;&#1090;/Copy%20of%20Xmbavorvac%2014.04.16%20-%20&#1057;&#1077;&#1088;&#1075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s\Energy\2018\Sakagin%202018\Texekanq-Hashvarkner%20&amp;%20himnavorumner\Erevan%20SHGT%20-%202018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kumente%20und%20Einstellungen\Administrator\Eigene%20Dateien\armenia\tarifstudie\Tariff%20study%20update\Cash%20flow\Tables%20MIn%20Fin_2(T)END2_Antoi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translations_from_Ashot\Gunther%20feb%204\MaHii\Gunther%20final\Tables-MinFin_2_gunther_feb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cuments%20and%20Settings\Administrator\Ashni\Ashot\My%20Documents\Ashot\Jane\current\Tables%20MIn%20Fin_2(T)END2_newupdated_Jane_Torosy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tephanie\Local%20Settings\Temp\Tables%20Fuel%20and%20mainten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8.08.03\Jane\NOR_AKUNQ\current\Tables%20MIn%20Fin_2(T)END2_newupdated_Jane_Torosy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evan SHGT"/>
      <sheetName val="Vareliq popox1"/>
      <sheetName val="Vareliq popox2"/>
      <sheetName val="Poxhosq"/>
      <sheetName val="Shah-amort"/>
      <sheetName val="Nyuter"/>
      <sheetName val="Nyuter_bacvac"/>
      <sheetName val="Norogum"/>
      <sheetName val="C2 inspection"/>
      <sheetName val="Ayl"/>
      <sheetName val="gorcuxum"/>
      <sheetName val="Licenz.Turq"/>
      <sheetName val="Vareliq-spas"/>
      <sheetName val="Varki marum (sakagnov)"/>
      <sheetName val="Varki marum (Sakagin - pas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Üºð¸ðàôØ²ÚÆÜ Äè²ü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²ÜÎ²ÜÊ²îºêºÈÆ Ì²Êêºð (5%)</v>
          </cell>
          <cell r="C248" t="str">
            <v>CONTINGENCIES (5%)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Ì²Êêºð</v>
          </cell>
          <cell r="C250" t="str">
            <v>COSTS</v>
          </cell>
        </row>
        <row r="251">
          <cell r="A251">
            <v>251</v>
          </cell>
          <cell r="B251" t="str">
            <v>²ÜÎ²ÜÊ²îºêºÈÆ Ì²Êêºð (5%)</v>
          </cell>
          <cell r="C251" t="str">
            <v>CONTINGENCIES (5%)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Þ²ÐàôÚÂÀ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Þ²ÐàôÚÂ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Þ²ÐàôÚÂ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Þ²ÐàôÚÂ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Ð²ðÎ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-</v>
          </cell>
        </row>
        <row r="432">
          <cell r="A432">
            <v>432</v>
          </cell>
          <cell r="B432" t="str">
            <v>-</v>
          </cell>
          <cell r="C432" t="str">
            <v>-</v>
          </cell>
        </row>
        <row r="433">
          <cell r="A433">
            <v>433</v>
          </cell>
          <cell r="B433" t="str">
            <v>-</v>
          </cell>
          <cell r="C433" t="str">
            <v>-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Ñ³ñÏ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ì³ñã³Ï³Ý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Ñ³ñÏ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2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B109F-62E3-44FD-88FF-304E97E076E8}">
  <dimension ref="A1:L114"/>
  <sheetViews>
    <sheetView tabSelected="1" zoomScaleNormal="100" workbookViewId="0">
      <pane xSplit="1" ySplit="6" topLeftCell="B109" activePane="bottomRight" state="frozen"/>
      <selection pane="topRight" activeCell="B1" sqref="B1"/>
      <selection pane="bottomLeft" activeCell="A7" sqref="A7"/>
      <selection pane="bottomRight" activeCell="D114" sqref="D114"/>
    </sheetView>
  </sheetViews>
  <sheetFormatPr defaultRowHeight="15" x14ac:dyDescent="0.25"/>
  <cols>
    <col min="1" max="1" width="5.5703125" style="1" customWidth="1"/>
    <col min="2" max="2" width="87.140625" style="2" bestFit="1" customWidth="1"/>
    <col min="3" max="3" width="12.85546875" style="2" customWidth="1"/>
    <col min="4" max="4" width="9.7109375" style="1" customWidth="1"/>
    <col min="5" max="5" width="28.85546875" style="2" bestFit="1" customWidth="1"/>
    <col min="6" max="8" width="16.42578125" style="2" bestFit="1" customWidth="1"/>
    <col min="9" max="9" width="18" style="2" bestFit="1" customWidth="1"/>
    <col min="10" max="10" width="13.42578125" style="8" customWidth="1"/>
    <col min="11" max="12" width="10.140625" customWidth="1"/>
  </cols>
  <sheetData>
    <row r="1" spans="1:10" ht="21.75" customHeight="1" x14ac:dyDescent="0.25">
      <c r="A1" s="17"/>
      <c r="B1" s="4"/>
      <c r="C1" s="5"/>
      <c r="D1" s="7"/>
      <c r="E1" s="4"/>
      <c r="F1" s="6"/>
      <c r="G1" s="3"/>
      <c r="H1" s="3"/>
      <c r="I1" s="31"/>
      <c r="J1" s="32"/>
    </row>
    <row r="2" spans="1:10" ht="15.75" customHeight="1" x14ac:dyDescent="0.25">
      <c r="B2" s="4"/>
      <c r="C2" s="5"/>
      <c r="D2" s="7"/>
      <c r="E2" s="4"/>
      <c r="F2" s="6"/>
      <c r="G2" s="4"/>
      <c r="H2" s="4"/>
      <c r="I2" s="33"/>
      <c r="J2" s="33"/>
    </row>
    <row r="3" spans="1:10" ht="54" customHeight="1" x14ac:dyDescent="0.25">
      <c r="A3" s="34" t="s">
        <v>55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54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s="9" customFormat="1" ht="156.75" customHeight="1" x14ac:dyDescent="0.25">
      <c r="A5" s="10" t="s">
        <v>8</v>
      </c>
      <c r="B5" s="11" t="s">
        <v>9</v>
      </c>
      <c r="C5" s="12" t="s">
        <v>27</v>
      </c>
      <c r="D5" s="13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4" t="s">
        <v>16</v>
      </c>
    </row>
    <row r="6" spans="1:10" s="9" customFormat="1" ht="15.75" customHeight="1" x14ac:dyDescent="0.2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</row>
    <row r="7" spans="1:10" ht="31.5" customHeight="1" x14ac:dyDescent="0.25">
      <c r="A7" s="19">
        <v>1</v>
      </c>
      <c r="B7" s="20" t="s">
        <v>53</v>
      </c>
      <c r="C7" s="19" t="s">
        <v>3</v>
      </c>
      <c r="D7" s="21">
        <v>8000</v>
      </c>
      <c r="E7" s="22" t="s">
        <v>51</v>
      </c>
      <c r="F7" s="22" t="s">
        <v>57</v>
      </c>
      <c r="G7" s="22" t="s">
        <v>57</v>
      </c>
      <c r="H7" s="22" t="s">
        <v>57</v>
      </c>
      <c r="I7" s="22" t="s">
        <v>58</v>
      </c>
      <c r="J7" s="23">
        <v>3266.4</v>
      </c>
    </row>
    <row r="8" spans="1:10" ht="31.5" customHeight="1" x14ac:dyDescent="0.25">
      <c r="A8" s="19">
        <v>2</v>
      </c>
      <c r="B8" s="20" t="s">
        <v>17</v>
      </c>
      <c r="C8" s="19" t="s">
        <v>3</v>
      </c>
      <c r="D8" s="21">
        <v>12000</v>
      </c>
      <c r="E8" s="22" t="s">
        <v>51</v>
      </c>
      <c r="F8" s="22" t="s">
        <v>57</v>
      </c>
      <c r="G8" s="22" t="s">
        <v>57</v>
      </c>
      <c r="H8" s="22" t="s">
        <v>57</v>
      </c>
      <c r="I8" s="22" t="s">
        <v>58</v>
      </c>
      <c r="J8" s="23">
        <v>4459.2</v>
      </c>
    </row>
    <row r="9" spans="1:10" ht="31.5" customHeight="1" x14ac:dyDescent="0.25">
      <c r="A9" s="19">
        <v>3</v>
      </c>
      <c r="B9" s="20" t="s">
        <v>18</v>
      </c>
      <c r="C9" s="19" t="s">
        <v>3</v>
      </c>
      <c r="D9" s="21">
        <v>3000</v>
      </c>
      <c r="E9" s="22" t="s">
        <v>51</v>
      </c>
      <c r="F9" s="22" t="s">
        <v>57</v>
      </c>
      <c r="G9" s="22" t="s">
        <v>57</v>
      </c>
      <c r="H9" s="22" t="s">
        <v>57</v>
      </c>
      <c r="I9" s="22" t="s">
        <v>58</v>
      </c>
      <c r="J9" s="23">
        <v>1095</v>
      </c>
    </row>
    <row r="10" spans="1:10" ht="31.5" customHeight="1" x14ac:dyDescent="0.25">
      <c r="A10" s="19">
        <v>4</v>
      </c>
      <c r="B10" s="20" t="s">
        <v>19</v>
      </c>
      <c r="C10" s="19" t="s">
        <v>2</v>
      </c>
      <c r="D10" s="21">
        <v>2500</v>
      </c>
      <c r="E10" s="22" t="s">
        <v>51</v>
      </c>
      <c r="F10" s="22" t="s">
        <v>57</v>
      </c>
      <c r="G10" s="22" t="s">
        <v>57</v>
      </c>
      <c r="H10" s="22" t="s">
        <v>57</v>
      </c>
      <c r="I10" s="22" t="s">
        <v>58</v>
      </c>
      <c r="J10" s="23">
        <v>615</v>
      </c>
    </row>
    <row r="11" spans="1:10" ht="31.5" customHeight="1" x14ac:dyDescent="0.25">
      <c r="A11" s="19">
        <v>5</v>
      </c>
      <c r="B11" s="20" t="s">
        <v>20</v>
      </c>
      <c r="C11" s="19" t="s">
        <v>3</v>
      </c>
      <c r="D11" s="21">
        <v>400</v>
      </c>
      <c r="E11" s="22" t="s">
        <v>51</v>
      </c>
      <c r="F11" s="22" t="s">
        <v>57</v>
      </c>
      <c r="G11" s="22" t="s">
        <v>57</v>
      </c>
      <c r="H11" s="22" t="s">
        <v>57</v>
      </c>
      <c r="I11" s="22" t="s">
        <v>58</v>
      </c>
      <c r="J11" s="23">
        <v>482.4</v>
      </c>
    </row>
    <row r="12" spans="1:10" ht="31.5" customHeight="1" x14ac:dyDescent="0.25">
      <c r="A12" s="19">
        <v>6</v>
      </c>
      <c r="B12" s="20" t="s">
        <v>21</v>
      </c>
      <c r="C12" s="19" t="s">
        <v>3</v>
      </c>
      <c r="D12" s="21">
        <v>210</v>
      </c>
      <c r="E12" s="22" t="s">
        <v>51</v>
      </c>
      <c r="F12" s="22" t="s">
        <v>57</v>
      </c>
      <c r="G12" s="22" t="s">
        <v>57</v>
      </c>
      <c r="H12" s="22" t="s">
        <v>57</v>
      </c>
      <c r="I12" s="22" t="s">
        <v>58</v>
      </c>
      <c r="J12" s="23">
        <v>271.2</v>
      </c>
    </row>
    <row r="13" spans="1:10" ht="31.5" customHeight="1" x14ac:dyDescent="0.25">
      <c r="A13" s="19">
        <v>7</v>
      </c>
      <c r="B13" s="20" t="s">
        <v>22</v>
      </c>
      <c r="C13" s="19" t="s">
        <v>3</v>
      </c>
      <c r="D13" s="21">
        <v>500</v>
      </c>
      <c r="E13" s="22" t="s">
        <v>51</v>
      </c>
      <c r="F13" s="22" t="s">
        <v>57</v>
      </c>
      <c r="G13" s="22" t="s">
        <v>57</v>
      </c>
      <c r="H13" s="22" t="s">
        <v>57</v>
      </c>
      <c r="I13" s="22" t="s">
        <v>58</v>
      </c>
      <c r="J13" s="23">
        <v>612.5</v>
      </c>
    </row>
    <row r="14" spans="1:10" ht="31.5" customHeight="1" x14ac:dyDescent="0.25">
      <c r="A14" s="19">
        <v>8</v>
      </c>
      <c r="B14" s="20" t="s">
        <v>25</v>
      </c>
      <c r="C14" s="19" t="s">
        <v>2</v>
      </c>
      <c r="D14" s="21">
        <v>80</v>
      </c>
      <c r="E14" s="22" t="s">
        <v>51</v>
      </c>
      <c r="F14" s="22" t="s">
        <v>57</v>
      </c>
      <c r="G14" s="22" t="s">
        <v>57</v>
      </c>
      <c r="H14" s="22" t="s">
        <v>57</v>
      </c>
      <c r="I14" s="22" t="s">
        <v>59</v>
      </c>
      <c r="J14" s="23">
        <v>83.36</v>
      </c>
    </row>
    <row r="15" spans="1:10" ht="77.25" customHeight="1" x14ac:dyDescent="0.25">
      <c r="A15" s="19">
        <v>9</v>
      </c>
      <c r="B15" s="20" t="s">
        <v>61</v>
      </c>
      <c r="C15" s="19" t="s">
        <v>28</v>
      </c>
      <c r="D15" s="21">
        <v>1</v>
      </c>
      <c r="E15" s="22" t="s">
        <v>52</v>
      </c>
      <c r="F15" s="22" t="s">
        <v>57</v>
      </c>
      <c r="G15" s="22" t="s">
        <v>57</v>
      </c>
      <c r="H15" s="22" t="s">
        <v>57</v>
      </c>
      <c r="I15" s="22" t="s">
        <v>60</v>
      </c>
      <c r="J15" s="23">
        <v>5420</v>
      </c>
    </row>
    <row r="16" spans="1:10" ht="24" customHeight="1" x14ac:dyDescent="0.25">
      <c r="A16" s="19">
        <v>10</v>
      </c>
      <c r="B16" s="20" t="s">
        <v>0</v>
      </c>
      <c r="C16" s="19" t="s">
        <v>28</v>
      </c>
      <c r="D16" s="21">
        <v>1</v>
      </c>
      <c r="E16" s="22" t="s">
        <v>52</v>
      </c>
      <c r="F16" s="22" t="s">
        <v>57</v>
      </c>
      <c r="G16" s="22" t="s">
        <v>57</v>
      </c>
      <c r="H16" s="22" t="s">
        <v>57</v>
      </c>
      <c r="I16" s="22" t="s">
        <v>60</v>
      </c>
      <c r="J16" s="23">
        <v>19.399999999999999</v>
      </c>
    </row>
    <row r="17" spans="1:10" ht="19.5" customHeight="1" x14ac:dyDescent="0.25">
      <c r="A17" s="19">
        <v>11</v>
      </c>
      <c r="B17" s="20" t="s">
        <v>23</v>
      </c>
      <c r="C17" s="19" t="s">
        <v>2</v>
      </c>
      <c r="D17" s="21">
        <v>80</v>
      </c>
      <c r="E17" s="22" t="s">
        <v>51</v>
      </c>
      <c r="F17" s="22" t="s">
        <v>57</v>
      </c>
      <c r="G17" s="22" t="s">
        <v>57</v>
      </c>
      <c r="H17" s="22" t="s">
        <v>57</v>
      </c>
      <c r="I17" s="22" t="s">
        <v>59</v>
      </c>
      <c r="J17" s="23">
        <v>95.76</v>
      </c>
    </row>
    <row r="18" spans="1:10" ht="19.5" customHeight="1" x14ac:dyDescent="0.25">
      <c r="A18" s="19">
        <v>12</v>
      </c>
      <c r="B18" s="20" t="s">
        <v>24</v>
      </c>
      <c r="C18" s="19" t="s">
        <v>2</v>
      </c>
      <c r="D18" s="21">
        <v>20</v>
      </c>
      <c r="E18" s="22" t="s">
        <v>51</v>
      </c>
      <c r="F18" s="22" t="s">
        <v>57</v>
      </c>
      <c r="G18" s="22" t="s">
        <v>57</v>
      </c>
      <c r="H18" s="22" t="s">
        <v>57</v>
      </c>
      <c r="I18" s="22" t="s">
        <v>59</v>
      </c>
      <c r="J18" s="23">
        <v>28.4</v>
      </c>
    </row>
    <row r="19" spans="1:10" ht="19.5" customHeight="1" x14ac:dyDescent="0.25">
      <c r="A19" s="19">
        <v>13</v>
      </c>
      <c r="B19" s="20" t="s">
        <v>54</v>
      </c>
      <c r="C19" s="19" t="s">
        <v>2</v>
      </c>
      <c r="D19" s="21">
        <v>20</v>
      </c>
      <c r="E19" s="22" t="s">
        <v>52</v>
      </c>
      <c r="F19" s="22" t="s">
        <v>57</v>
      </c>
      <c r="G19" s="22" t="s">
        <v>57</v>
      </c>
      <c r="H19" s="22" t="s">
        <v>57</v>
      </c>
      <c r="I19" s="22" t="s">
        <v>59</v>
      </c>
      <c r="J19" s="23">
        <v>20</v>
      </c>
    </row>
    <row r="20" spans="1:10" ht="19.5" customHeight="1" x14ac:dyDescent="0.25">
      <c r="A20" s="19">
        <v>14</v>
      </c>
      <c r="B20" s="20" t="s">
        <v>62</v>
      </c>
      <c r="C20" s="19" t="s">
        <v>28</v>
      </c>
      <c r="D20" s="21">
        <v>1</v>
      </c>
      <c r="E20" s="22" t="s">
        <v>52</v>
      </c>
      <c r="F20" s="22" t="s">
        <v>57</v>
      </c>
      <c r="G20" s="22" t="s">
        <v>57</v>
      </c>
      <c r="H20" s="22" t="s">
        <v>57</v>
      </c>
      <c r="I20" s="22" t="s">
        <v>59</v>
      </c>
      <c r="J20" s="23">
        <v>2126</v>
      </c>
    </row>
    <row r="21" spans="1:10" ht="20.25" customHeight="1" x14ac:dyDescent="0.25">
      <c r="A21" s="19">
        <v>15</v>
      </c>
      <c r="B21" s="20" t="s">
        <v>4</v>
      </c>
      <c r="C21" s="19" t="s">
        <v>28</v>
      </c>
      <c r="D21" s="21">
        <v>1</v>
      </c>
      <c r="E21" s="22" t="s">
        <v>52</v>
      </c>
      <c r="F21" s="22" t="s">
        <v>57</v>
      </c>
      <c r="G21" s="22" t="s">
        <v>57</v>
      </c>
      <c r="H21" s="22" t="s">
        <v>57</v>
      </c>
      <c r="I21" s="22" t="s">
        <v>60</v>
      </c>
      <c r="J21" s="23">
        <v>343.5</v>
      </c>
    </row>
    <row r="22" spans="1:10" ht="20.25" customHeight="1" x14ac:dyDescent="0.25">
      <c r="A22" s="19">
        <v>16</v>
      </c>
      <c r="B22" s="20" t="s">
        <v>29</v>
      </c>
      <c r="C22" s="19" t="s">
        <v>28</v>
      </c>
      <c r="D22" s="21">
        <v>1</v>
      </c>
      <c r="E22" s="22" t="s">
        <v>52</v>
      </c>
      <c r="F22" s="22" t="s">
        <v>57</v>
      </c>
      <c r="G22" s="22" t="s">
        <v>57</v>
      </c>
      <c r="H22" s="22" t="s">
        <v>57</v>
      </c>
      <c r="I22" s="22" t="s">
        <v>60</v>
      </c>
      <c r="J22" s="23">
        <v>3779.2666666666664</v>
      </c>
    </row>
    <row r="23" spans="1:10" ht="20.25" customHeight="1" x14ac:dyDescent="0.25">
      <c r="A23" s="19">
        <v>17</v>
      </c>
      <c r="B23" s="20" t="s">
        <v>30</v>
      </c>
      <c r="C23" s="19" t="s">
        <v>28</v>
      </c>
      <c r="D23" s="21">
        <v>1</v>
      </c>
      <c r="E23" s="22" t="s">
        <v>52</v>
      </c>
      <c r="F23" s="22" t="s">
        <v>57</v>
      </c>
      <c r="G23" s="22" t="s">
        <v>57</v>
      </c>
      <c r="H23" s="22" t="s">
        <v>57</v>
      </c>
      <c r="I23" s="22" t="s">
        <v>60</v>
      </c>
      <c r="J23" s="23">
        <v>3779.2666666666664</v>
      </c>
    </row>
    <row r="24" spans="1:10" ht="20.25" customHeight="1" x14ac:dyDescent="0.25">
      <c r="A24" s="19">
        <v>18</v>
      </c>
      <c r="B24" s="20" t="s">
        <v>31</v>
      </c>
      <c r="C24" s="19" t="s">
        <v>28</v>
      </c>
      <c r="D24" s="21">
        <v>1</v>
      </c>
      <c r="E24" s="22" t="s">
        <v>52</v>
      </c>
      <c r="F24" s="22" t="s">
        <v>57</v>
      </c>
      <c r="G24" s="22" t="s">
        <v>57</v>
      </c>
      <c r="H24" s="22" t="s">
        <v>57</v>
      </c>
      <c r="I24" s="22" t="s">
        <v>60</v>
      </c>
      <c r="J24" s="23">
        <v>3779.2666666666664</v>
      </c>
    </row>
    <row r="25" spans="1:10" ht="20.25" customHeight="1" x14ac:dyDescent="0.25">
      <c r="A25" s="19">
        <v>19</v>
      </c>
      <c r="B25" s="20" t="s">
        <v>63</v>
      </c>
      <c r="C25" s="19" t="s">
        <v>28</v>
      </c>
      <c r="D25" s="21">
        <v>1</v>
      </c>
      <c r="E25" s="22" t="s">
        <v>90</v>
      </c>
      <c r="F25" s="22" t="s">
        <v>57</v>
      </c>
      <c r="G25" s="22" t="s">
        <v>57</v>
      </c>
      <c r="H25" s="22" t="s">
        <v>57</v>
      </c>
      <c r="I25" s="22" t="s">
        <v>60</v>
      </c>
      <c r="J25" s="23">
        <f>17970.9-14000</f>
        <v>3970.9000000000015</v>
      </c>
    </row>
    <row r="26" spans="1:10" x14ac:dyDescent="0.25">
      <c r="A26" s="19">
        <v>20</v>
      </c>
      <c r="B26" s="20" t="s">
        <v>91</v>
      </c>
      <c r="C26" s="19" t="s">
        <v>26</v>
      </c>
      <c r="D26" s="21">
        <v>20</v>
      </c>
      <c r="E26" s="22" t="s">
        <v>51</v>
      </c>
      <c r="F26" s="22" t="s">
        <v>58</v>
      </c>
      <c r="G26" s="22" t="s">
        <v>58</v>
      </c>
      <c r="H26" s="22" t="s">
        <v>59</v>
      </c>
      <c r="I26" s="22" t="s">
        <v>59</v>
      </c>
      <c r="J26" s="23">
        <f>20*700</f>
        <v>14000</v>
      </c>
    </row>
    <row r="27" spans="1:10" ht="20.25" customHeight="1" x14ac:dyDescent="0.25">
      <c r="A27" s="19">
        <v>21</v>
      </c>
      <c r="B27" s="20" t="s">
        <v>35</v>
      </c>
      <c r="C27" s="19" t="s">
        <v>1</v>
      </c>
      <c r="D27" s="21">
        <v>100</v>
      </c>
      <c r="E27" s="22" t="s">
        <v>52</v>
      </c>
      <c r="F27" s="22" t="s">
        <v>57</v>
      </c>
      <c r="G27" s="22" t="s">
        <v>57</v>
      </c>
      <c r="H27" s="22" t="s">
        <v>57</v>
      </c>
      <c r="I27" s="22" t="s">
        <v>60</v>
      </c>
      <c r="J27" s="23">
        <v>39.5</v>
      </c>
    </row>
    <row r="28" spans="1:10" ht="20.25" customHeight="1" x14ac:dyDescent="0.25">
      <c r="A28" s="19">
        <v>22</v>
      </c>
      <c r="B28" s="20" t="s">
        <v>84</v>
      </c>
      <c r="C28" s="19" t="s">
        <v>1</v>
      </c>
      <c r="D28" s="21">
        <v>5</v>
      </c>
      <c r="E28" s="22" t="s">
        <v>52</v>
      </c>
      <c r="F28" s="22" t="s">
        <v>57</v>
      </c>
      <c r="G28" s="22" t="s">
        <v>57</v>
      </c>
      <c r="H28" s="22" t="s">
        <v>57</v>
      </c>
      <c r="I28" s="22" t="s">
        <v>60</v>
      </c>
      <c r="J28" s="23">
        <v>12.5</v>
      </c>
    </row>
    <row r="29" spans="1:10" ht="20.25" customHeight="1" x14ac:dyDescent="0.25">
      <c r="A29" s="19">
        <v>23</v>
      </c>
      <c r="B29" s="20" t="s">
        <v>34</v>
      </c>
      <c r="C29" s="19" t="s">
        <v>1</v>
      </c>
      <c r="D29" s="21">
        <v>5</v>
      </c>
      <c r="E29" s="22" t="s">
        <v>52</v>
      </c>
      <c r="F29" s="22" t="s">
        <v>57</v>
      </c>
      <c r="G29" s="22" t="s">
        <v>57</v>
      </c>
      <c r="H29" s="22" t="s">
        <v>57</v>
      </c>
      <c r="I29" s="22" t="s">
        <v>60</v>
      </c>
      <c r="J29" s="23">
        <v>17.5</v>
      </c>
    </row>
    <row r="30" spans="1:10" ht="20.25" customHeight="1" x14ac:dyDescent="0.25">
      <c r="A30" s="19">
        <v>24</v>
      </c>
      <c r="B30" s="20" t="s">
        <v>85</v>
      </c>
      <c r="C30" s="19" t="s">
        <v>1</v>
      </c>
      <c r="D30" s="21">
        <v>50</v>
      </c>
      <c r="E30" s="22" t="s">
        <v>52</v>
      </c>
      <c r="F30" s="22" t="s">
        <v>57</v>
      </c>
      <c r="G30" s="22" t="s">
        <v>57</v>
      </c>
      <c r="H30" s="22" t="s">
        <v>57</v>
      </c>
      <c r="I30" s="22" t="s">
        <v>60</v>
      </c>
      <c r="J30" s="23">
        <v>22.5</v>
      </c>
    </row>
    <row r="31" spans="1:10" ht="20.25" customHeight="1" x14ac:dyDescent="0.25">
      <c r="A31" s="19">
        <v>25</v>
      </c>
      <c r="B31" s="20" t="s">
        <v>33</v>
      </c>
      <c r="C31" s="19" t="s">
        <v>1</v>
      </c>
      <c r="D31" s="21">
        <v>25</v>
      </c>
      <c r="E31" s="22" t="s">
        <v>52</v>
      </c>
      <c r="F31" s="22" t="s">
        <v>57</v>
      </c>
      <c r="G31" s="22" t="s">
        <v>57</v>
      </c>
      <c r="H31" s="22" t="s">
        <v>57</v>
      </c>
      <c r="I31" s="22" t="s">
        <v>60</v>
      </c>
      <c r="J31" s="23">
        <v>23.75</v>
      </c>
    </row>
    <row r="32" spans="1:10" ht="20.25" customHeight="1" x14ac:dyDescent="0.25">
      <c r="A32" s="19">
        <v>26</v>
      </c>
      <c r="B32" s="20" t="s">
        <v>86</v>
      </c>
      <c r="C32" s="19" t="s">
        <v>1</v>
      </c>
      <c r="D32" s="21">
        <v>30</v>
      </c>
      <c r="E32" s="22" t="s">
        <v>52</v>
      </c>
      <c r="F32" s="22" t="s">
        <v>57</v>
      </c>
      <c r="G32" s="22" t="s">
        <v>57</v>
      </c>
      <c r="H32" s="22" t="s">
        <v>57</v>
      </c>
      <c r="I32" s="22" t="s">
        <v>60</v>
      </c>
      <c r="J32" s="23">
        <v>73.5</v>
      </c>
    </row>
    <row r="33" spans="1:10" ht="20.25" customHeight="1" x14ac:dyDescent="0.25">
      <c r="A33" s="19">
        <v>27</v>
      </c>
      <c r="B33" s="20" t="s">
        <v>87</v>
      </c>
      <c r="C33" s="19" t="s">
        <v>1</v>
      </c>
      <c r="D33" s="21">
        <v>20</v>
      </c>
      <c r="E33" s="22" t="s">
        <v>52</v>
      </c>
      <c r="F33" s="22" t="s">
        <v>57</v>
      </c>
      <c r="G33" s="22" t="s">
        <v>57</v>
      </c>
      <c r="H33" s="22" t="s">
        <v>57</v>
      </c>
      <c r="I33" s="22" t="s">
        <v>60</v>
      </c>
      <c r="J33" s="23">
        <v>29</v>
      </c>
    </row>
    <row r="34" spans="1:10" ht="20.25" customHeight="1" x14ac:dyDescent="0.25">
      <c r="A34" s="19">
        <v>28</v>
      </c>
      <c r="B34" s="20" t="s">
        <v>88</v>
      </c>
      <c r="C34" s="19" t="s">
        <v>1</v>
      </c>
      <c r="D34" s="21">
        <v>30</v>
      </c>
      <c r="E34" s="22" t="s">
        <v>52</v>
      </c>
      <c r="F34" s="22" t="s">
        <v>57</v>
      </c>
      <c r="G34" s="22" t="s">
        <v>57</v>
      </c>
      <c r="H34" s="22" t="s">
        <v>57</v>
      </c>
      <c r="I34" s="22" t="s">
        <v>60</v>
      </c>
      <c r="J34" s="23">
        <v>105</v>
      </c>
    </row>
    <row r="35" spans="1:10" ht="20.25" customHeight="1" x14ac:dyDescent="0.25">
      <c r="A35" s="19">
        <v>29</v>
      </c>
      <c r="B35" s="20" t="s">
        <v>89</v>
      </c>
      <c r="C35" s="19" t="s">
        <v>1</v>
      </c>
      <c r="D35" s="21">
        <v>20</v>
      </c>
      <c r="E35" s="22" t="s">
        <v>52</v>
      </c>
      <c r="F35" s="22" t="s">
        <v>57</v>
      </c>
      <c r="G35" s="22" t="s">
        <v>57</v>
      </c>
      <c r="H35" s="22" t="s">
        <v>57</v>
      </c>
      <c r="I35" s="22" t="s">
        <v>60</v>
      </c>
      <c r="J35" s="23">
        <v>37</v>
      </c>
    </row>
    <row r="36" spans="1:10" ht="20.25" customHeight="1" x14ac:dyDescent="0.25">
      <c r="A36" s="19">
        <v>30</v>
      </c>
      <c r="B36" s="20" t="s">
        <v>32</v>
      </c>
      <c r="C36" s="19" t="s">
        <v>1</v>
      </c>
      <c r="D36" s="21">
        <v>300</v>
      </c>
      <c r="E36" s="22" t="s">
        <v>52</v>
      </c>
      <c r="F36" s="22" t="s">
        <v>57</v>
      </c>
      <c r="G36" s="22" t="s">
        <v>57</v>
      </c>
      <c r="H36" s="22" t="s">
        <v>57</v>
      </c>
      <c r="I36" s="22" t="s">
        <v>60</v>
      </c>
      <c r="J36" s="23">
        <v>68</v>
      </c>
    </row>
    <row r="37" spans="1:10" ht="20.25" customHeight="1" x14ac:dyDescent="0.25">
      <c r="A37" s="19">
        <v>31</v>
      </c>
      <c r="B37" s="20" t="s">
        <v>33</v>
      </c>
      <c r="C37" s="19" t="s">
        <v>1</v>
      </c>
      <c r="D37" s="21">
        <v>50</v>
      </c>
      <c r="E37" s="22" t="s">
        <v>52</v>
      </c>
      <c r="F37" s="22" t="s">
        <v>57</v>
      </c>
      <c r="G37" s="22" t="s">
        <v>57</v>
      </c>
      <c r="H37" s="22" t="s">
        <v>57</v>
      </c>
      <c r="I37" s="22" t="s">
        <v>60</v>
      </c>
      <c r="J37" s="23">
        <v>42.5</v>
      </c>
    </row>
    <row r="38" spans="1:10" ht="20.25" customHeight="1" x14ac:dyDescent="0.25">
      <c r="A38" s="19">
        <v>32</v>
      </c>
      <c r="B38" s="20" t="s">
        <v>34</v>
      </c>
      <c r="C38" s="19" t="s">
        <v>1</v>
      </c>
      <c r="D38" s="21">
        <v>50</v>
      </c>
      <c r="E38" s="22" t="s">
        <v>52</v>
      </c>
      <c r="F38" s="22" t="s">
        <v>57</v>
      </c>
      <c r="G38" s="22" t="s">
        <v>57</v>
      </c>
      <c r="H38" s="22" t="s">
        <v>57</v>
      </c>
      <c r="I38" s="22" t="s">
        <v>60</v>
      </c>
      <c r="J38" s="23">
        <v>70</v>
      </c>
    </row>
    <row r="39" spans="1:10" ht="20.25" customHeight="1" x14ac:dyDescent="0.25">
      <c r="A39" s="19">
        <v>33</v>
      </c>
      <c r="B39" s="20" t="s">
        <v>35</v>
      </c>
      <c r="C39" s="19" t="s">
        <v>1</v>
      </c>
      <c r="D39" s="21">
        <v>200</v>
      </c>
      <c r="E39" s="22" t="s">
        <v>52</v>
      </c>
      <c r="F39" s="22" t="s">
        <v>57</v>
      </c>
      <c r="G39" s="22" t="s">
        <v>57</v>
      </c>
      <c r="H39" s="22" t="s">
        <v>57</v>
      </c>
      <c r="I39" s="22" t="s">
        <v>60</v>
      </c>
      <c r="J39" s="23">
        <v>40</v>
      </c>
    </row>
    <row r="40" spans="1:10" ht="20.25" customHeight="1" x14ac:dyDescent="0.25">
      <c r="A40" s="19">
        <v>34</v>
      </c>
      <c r="B40" s="20" t="s">
        <v>36</v>
      </c>
      <c r="C40" s="19" t="s">
        <v>1</v>
      </c>
      <c r="D40" s="21">
        <v>50</v>
      </c>
      <c r="E40" s="22" t="s">
        <v>52</v>
      </c>
      <c r="F40" s="22" t="s">
        <v>57</v>
      </c>
      <c r="G40" s="22" t="s">
        <v>57</v>
      </c>
      <c r="H40" s="22" t="s">
        <v>57</v>
      </c>
      <c r="I40" s="22" t="s">
        <v>60</v>
      </c>
      <c r="J40" s="23">
        <v>8.6667199999999998</v>
      </c>
    </row>
    <row r="41" spans="1:10" ht="20.25" customHeight="1" x14ac:dyDescent="0.25">
      <c r="A41" s="19">
        <v>35</v>
      </c>
      <c r="B41" s="20" t="s">
        <v>37</v>
      </c>
      <c r="C41" s="19" t="s">
        <v>1</v>
      </c>
      <c r="D41" s="21">
        <v>100</v>
      </c>
      <c r="E41" s="22" t="s">
        <v>52</v>
      </c>
      <c r="F41" s="22" t="s">
        <v>57</v>
      </c>
      <c r="G41" s="22" t="s">
        <v>57</v>
      </c>
      <c r="H41" s="22" t="s">
        <v>57</v>
      </c>
      <c r="I41" s="22" t="s">
        <v>60</v>
      </c>
      <c r="J41" s="23">
        <v>15</v>
      </c>
    </row>
    <row r="42" spans="1:10" ht="20.25" customHeight="1" x14ac:dyDescent="0.25">
      <c r="A42" s="19">
        <v>36</v>
      </c>
      <c r="B42" s="20" t="s">
        <v>38</v>
      </c>
      <c r="C42" s="19" t="s">
        <v>1</v>
      </c>
      <c r="D42" s="21">
        <v>1000</v>
      </c>
      <c r="E42" s="22" t="s">
        <v>52</v>
      </c>
      <c r="F42" s="22" t="s">
        <v>57</v>
      </c>
      <c r="G42" s="22" t="s">
        <v>57</v>
      </c>
      <c r="H42" s="22" t="s">
        <v>57</v>
      </c>
      <c r="I42" s="22" t="s">
        <v>60</v>
      </c>
      <c r="J42" s="23">
        <v>50</v>
      </c>
    </row>
    <row r="43" spans="1:10" ht="20.25" customHeight="1" x14ac:dyDescent="0.25">
      <c r="A43" s="19">
        <v>37</v>
      </c>
      <c r="B43" s="20" t="s">
        <v>39</v>
      </c>
      <c r="C43" s="19" t="s">
        <v>1</v>
      </c>
      <c r="D43" s="21">
        <v>50</v>
      </c>
      <c r="E43" s="22" t="s">
        <v>52</v>
      </c>
      <c r="F43" s="22" t="s">
        <v>57</v>
      </c>
      <c r="G43" s="22" t="s">
        <v>57</v>
      </c>
      <c r="H43" s="22" t="s">
        <v>57</v>
      </c>
      <c r="I43" s="22" t="s">
        <v>60</v>
      </c>
      <c r="J43" s="23">
        <v>42.5</v>
      </c>
    </row>
    <row r="44" spans="1:10" ht="20.25" customHeight="1" x14ac:dyDescent="0.25">
      <c r="A44" s="19">
        <v>38</v>
      </c>
      <c r="B44" s="20" t="s">
        <v>35</v>
      </c>
      <c r="C44" s="19" t="s">
        <v>1</v>
      </c>
      <c r="D44" s="21">
        <v>100</v>
      </c>
      <c r="E44" s="22" t="s">
        <v>52</v>
      </c>
      <c r="F44" s="22" t="s">
        <v>57</v>
      </c>
      <c r="G44" s="22" t="s">
        <v>57</v>
      </c>
      <c r="H44" s="22" t="s">
        <v>57</v>
      </c>
      <c r="I44" s="22" t="s">
        <v>60</v>
      </c>
      <c r="J44" s="23">
        <v>40</v>
      </c>
    </row>
    <row r="45" spans="1:10" ht="20.25" customHeight="1" x14ac:dyDescent="0.25">
      <c r="A45" s="19">
        <v>39</v>
      </c>
      <c r="B45" s="20" t="s">
        <v>40</v>
      </c>
      <c r="C45" s="19" t="s">
        <v>1</v>
      </c>
      <c r="D45" s="21">
        <v>20</v>
      </c>
      <c r="E45" s="22" t="s">
        <v>52</v>
      </c>
      <c r="F45" s="22" t="s">
        <v>57</v>
      </c>
      <c r="G45" s="22" t="s">
        <v>57</v>
      </c>
      <c r="H45" s="22" t="s">
        <v>57</v>
      </c>
      <c r="I45" s="22" t="s">
        <v>60</v>
      </c>
      <c r="J45" s="23">
        <v>130</v>
      </c>
    </row>
    <row r="46" spans="1:10" ht="20.25" customHeight="1" x14ac:dyDescent="0.25">
      <c r="A46" s="19">
        <v>40</v>
      </c>
      <c r="B46" s="20" t="s">
        <v>41</v>
      </c>
      <c r="C46" s="19" t="s">
        <v>1</v>
      </c>
      <c r="D46" s="21">
        <v>50</v>
      </c>
      <c r="E46" s="22" t="s">
        <v>52</v>
      </c>
      <c r="F46" s="22" t="s">
        <v>57</v>
      </c>
      <c r="G46" s="22" t="s">
        <v>57</v>
      </c>
      <c r="H46" s="22" t="s">
        <v>57</v>
      </c>
      <c r="I46" s="22" t="s">
        <v>60</v>
      </c>
      <c r="J46" s="23">
        <v>46</v>
      </c>
    </row>
    <row r="47" spans="1:10" ht="20.25" customHeight="1" x14ac:dyDescent="0.25">
      <c r="A47" s="19">
        <v>41</v>
      </c>
      <c r="B47" s="20" t="s">
        <v>42</v>
      </c>
      <c r="C47" s="19" t="s">
        <v>1</v>
      </c>
      <c r="D47" s="21">
        <v>50</v>
      </c>
      <c r="E47" s="22" t="s">
        <v>52</v>
      </c>
      <c r="F47" s="22" t="s">
        <v>57</v>
      </c>
      <c r="G47" s="22" t="s">
        <v>57</v>
      </c>
      <c r="H47" s="22" t="s">
        <v>57</v>
      </c>
      <c r="I47" s="22" t="s">
        <v>60</v>
      </c>
      <c r="J47" s="23">
        <v>48</v>
      </c>
    </row>
    <row r="48" spans="1:10" ht="20.25" customHeight="1" x14ac:dyDescent="0.25">
      <c r="A48" s="19">
        <v>42</v>
      </c>
      <c r="B48" s="20" t="s">
        <v>43</v>
      </c>
      <c r="C48" s="19" t="s">
        <v>1</v>
      </c>
      <c r="D48" s="21">
        <v>60</v>
      </c>
      <c r="E48" s="22" t="s">
        <v>52</v>
      </c>
      <c r="F48" s="22" t="s">
        <v>57</v>
      </c>
      <c r="G48" s="22" t="s">
        <v>57</v>
      </c>
      <c r="H48" s="22" t="s">
        <v>57</v>
      </c>
      <c r="I48" s="22" t="s">
        <v>60</v>
      </c>
      <c r="J48" s="23">
        <v>88</v>
      </c>
    </row>
    <row r="49" spans="1:10" ht="20.25" customHeight="1" x14ac:dyDescent="0.25">
      <c r="A49" s="19">
        <v>43</v>
      </c>
      <c r="B49" s="20" t="s">
        <v>44</v>
      </c>
      <c r="C49" s="19" t="s">
        <v>1</v>
      </c>
      <c r="D49" s="21">
        <v>100</v>
      </c>
      <c r="E49" s="22" t="s">
        <v>52</v>
      </c>
      <c r="F49" s="22" t="s">
        <v>57</v>
      </c>
      <c r="G49" s="22" t="s">
        <v>57</v>
      </c>
      <c r="H49" s="22" t="s">
        <v>57</v>
      </c>
      <c r="I49" s="22" t="s">
        <v>60</v>
      </c>
      <c r="J49" s="23">
        <v>48</v>
      </c>
    </row>
    <row r="50" spans="1:10" ht="20.25" customHeight="1" x14ac:dyDescent="0.25">
      <c r="A50" s="19">
        <v>44</v>
      </c>
      <c r="B50" s="20" t="s">
        <v>47</v>
      </c>
      <c r="C50" s="19" t="s">
        <v>1</v>
      </c>
      <c r="D50" s="21">
        <v>100</v>
      </c>
      <c r="E50" s="22" t="s">
        <v>52</v>
      </c>
      <c r="F50" s="22" t="s">
        <v>57</v>
      </c>
      <c r="G50" s="22" t="s">
        <v>57</v>
      </c>
      <c r="H50" s="22" t="s">
        <v>57</v>
      </c>
      <c r="I50" s="22" t="s">
        <v>60</v>
      </c>
      <c r="J50" s="23">
        <v>44</v>
      </c>
    </row>
    <row r="51" spans="1:10" ht="20.25" customHeight="1" x14ac:dyDescent="0.25">
      <c r="A51" s="19">
        <v>45</v>
      </c>
      <c r="B51" s="20" t="s">
        <v>45</v>
      </c>
      <c r="C51" s="19" t="s">
        <v>1</v>
      </c>
      <c r="D51" s="21">
        <v>100</v>
      </c>
      <c r="E51" s="22" t="s">
        <v>52</v>
      </c>
      <c r="F51" s="22" t="s">
        <v>57</v>
      </c>
      <c r="G51" s="22" t="s">
        <v>57</v>
      </c>
      <c r="H51" s="22" t="s">
        <v>57</v>
      </c>
      <c r="I51" s="22" t="s">
        <v>60</v>
      </c>
      <c r="J51" s="23">
        <v>132</v>
      </c>
    </row>
    <row r="52" spans="1:10" ht="20.25" customHeight="1" x14ac:dyDescent="0.25">
      <c r="A52" s="19">
        <v>46</v>
      </c>
      <c r="B52" s="20" t="s">
        <v>46</v>
      </c>
      <c r="C52" s="19" t="s">
        <v>1</v>
      </c>
      <c r="D52" s="21">
        <v>50</v>
      </c>
      <c r="E52" s="22" t="s">
        <v>52</v>
      </c>
      <c r="F52" s="22" t="s">
        <v>57</v>
      </c>
      <c r="G52" s="22" t="s">
        <v>57</v>
      </c>
      <c r="H52" s="22" t="s">
        <v>57</v>
      </c>
      <c r="I52" s="22" t="s">
        <v>60</v>
      </c>
      <c r="J52" s="23">
        <v>44</v>
      </c>
    </row>
    <row r="53" spans="1:10" ht="20.25" customHeight="1" x14ac:dyDescent="0.25">
      <c r="A53" s="19">
        <v>47</v>
      </c>
      <c r="B53" s="20" t="s">
        <v>49</v>
      </c>
      <c r="C53" s="19" t="s">
        <v>1</v>
      </c>
      <c r="D53" s="21">
        <v>20</v>
      </c>
      <c r="E53" s="22" t="s">
        <v>52</v>
      </c>
      <c r="F53" s="22" t="s">
        <v>57</v>
      </c>
      <c r="G53" s="22" t="s">
        <v>57</v>
      </c>
      <c r="H53" s="22" t="s">
        <v>57</v>
      </c>
      <c r="I53" s="22" t="s">
        <v>60</v>
      </c>
      <c r="J53" s="23">
        <v>0.6</v>
      </c>
    </row>
    <row r="54" spans="1:10" ht="20.25" customHeight="1" x14ac:dyDescent="0.25">
      <c r="A54" s="19">
        <v>48</v>
      </c>
      <c r="B54" s="20" t="s">
        <v>50</v>
      </c>
      <c r="C54" s="19" t="s">
        <v>1</v>
      </c>
      <c r="D54" s="21">
        <v>15</v>
      </c>
      <c r="E54" s="22" t="s">
        <v>52</v>
      </c>
      <c r="F54" s="22" t="s">
        <v>57</v>
      </c>
      <c r="G54" s="22" t="s">
        <v>57</v>
      </c>
      <c r="H54" s="22" t="s">
        <v>57</v>
      </c>
      <c r="I54" s="22" t="s">
        <v>60</v>
      </c>
      <c r="J54" s="23">
        <v>0.75</v>
      </c>
    </row>
    <row r="55" spans="1:10" ht="18.75" customHeight="1" x14ac:dyDescent="0.25">
      <c r="A55" s="19">
        <v>49</v>
      </c>
      <c r="B55" s="20" t="s">
        <v>66</v>
      </c>
      <c r="C55" s="19" t="s">
        <v>28</v>
      </c>
      <c r="D55" s="21">
        <v>1</v>
      </c>
      <c r="E55" s="22" t="s">
        <v>52</v>
      </c>
      <c r="F55" s="22" t="s">
        <v>57</v>
      </c>
      <c r="G55" s="22" t="s">
        <v>57</v>
      </c>
      <c r="H55" s="22" t="s">
        <v>57</v>
      </c>
      <c r="I55" s="22" t="s">
        <v>60</v>
      </c>
      <c r="J55" s="23">
        <v>2779.6</v>
      </c>
    </row>
    <row r="56" spans="1:10" ht="18.75" customHeight="1" x14ac:dyDescent="0.25">
      <c r="A56" s="19">
        <v>50</v>
      </c>
      <c r="B56" s="20" t="s">
        <v>6</v>
      </c>
      <c r="C56" s="19" t="s">
        <v>28</v>
      </c>
      <c r="D56" s="21">
        <v>1</v>
      </c>
      <c r="E56" s="22" t="s">
        <v>52</v>
      </c>
      <c r="F56" s="22" t="s">
        <v>57</v>
      </c>
      <c r="G56" s="22" t="s">
        <v>57</v>
      </c>
      <c r="H56" s="22" t="s">
        <v>57</v>
      </c>
      <c r="I56" s="22" t="s">
        <v>60</v>
      </c>
      <c r="J56" s="23">
        <v>124.4</v>
      </c>
    </row>
    <row r="57" spans="1:10" x14ac:dyDescent="0.25">
      <c r="A57" s="19">
        <v>51</v>
      </c>
      <c r="B57" s="20" t="s">
        <v>7</v>
      </c>
      <c r="C57" s="19" t="s">
        <v>28</v>
      </c>
      <c r="D57" s="21">
        <v>1</v>
      </c>
      <c r="E57" s="22" t="s">
        <v>52</v>
      </c>
      <c r="F57" s="22" t="s">
        <v>57</v>
      </c>
      <c r="G57" s="22" t="s">
        <v>57</v>
      </c>
      <c r="H57" s="22" t="s">
        <v>57</v>
      </c>
      <c r="I57" s="22" t="s">
        <v>60</v>
      </c>
      <c r="J57" s="23">
        <v>1290.5999999999999</v>
      </c>
    </row>
    <row r="58" spans="1:10" x14ac:dyDescent="0.25">
      <c r="A58" s="19">
        <v>52</v>
      </c>
      <c r="B58" s="20" t="s">
        <v>48</v>
      </c>
      <c r="C58" s="19" t="s">
        <v>28</v>
      </c>
      <c r="D58" s="21">
        <v>1</v>
      </c>
      <c r="E58" s="22" t="s">
        <v>52</v>
      </c>
      <c r="F58" s="22" t="s">
        <v>57</v>
      </c>
      <c r="G58" s="22" t="s">
        <v>57</v>
      </c>
      <c r="H58" s="22" t="s">
        <v>57</v>
      </c>
      <c r="I58" s="22" t="s">
        <v>60</v>
      </c>
      <c r="J58" s="23">
        <v>10.8</v>
      </c>
    </row>
    <row r="59" spans="1:10" x14ac:dyDescent="0.25">
      <c r="A59" s="19">
        <v>53</v>
      </c>
      <c r="B59" s="20" t="s">
        <v>65</v>
      </c>
      <c r="C59" s="19" t="s">
        <v>28</v>
      </c>
      <c r="D59" s="21">
        <v>1</v>
      </c>
      <c r="E59" s="22" t="s">
        <v>52</v>
      </c>
      <c r="F59" s="22" t="s">
        <v>57</v>
      </c>
      <c r="G59" s="22" t="s">
        <v>57</v>
      </c>
      <c r="H59" s="22" t="s">
        <v>57</v>
      </c>
      <c r="I59" s="22" t="s">
        <v>60</v>
      </c>
      <c r="J59" s="23">
        <v>154.6</v>
      </c>
    </row>
    <row r="60" spans="1:10" ht="18.75" customHeight="1" x14ac:dyDescent="0.25">
      <c r="A60" s="19">
        <v>54</v>
      </c>
      <c r="B60" s="20" t="s">
        <v>64</v>
      </c>
      <c r="C60" s="19" t="s">
        <v>28</v>
      </c>
      <c r="D60" s="21">
        <v>1</v>
      </c>
      <c r="E60" s="22" t="s">
        <v>52</v>
      </c>
      <c r="F60" s="22" t="s">
        <v>57</v>
      </c>
      <c r="G60" s="22" t="s">
        <v>57</v>
      </c>
      <c r="H60" s="22" t="s">
        <v>57</v>
      </c>
      <c r="I60" s="22" t="s">
        <v>60</v>
      </c>
      <c r="J60" s="23">
        <f>787.1-39</f>
        <v>748.1</v>
      </c>
    </row>
    <row r="61" spans="1:10" ht="18.75" customHeight="1" x14ac:dyDescent="0.25">
      <c r="A61" s="19">
        <v>55</v>
      </c>
      <c r="B61" s="20" t="s">
        <v>67</v>
      </c>
      <c r="C61" s="19" t="s">
        <v>1</v>
      </c>
      <c r="D61" s="21">
        <v>11</v>
      </c>
      <c r="E61" s="22" t="s">
        <v>52</v>
      </c>
      <c r="F61" s="22" t="s">
        <v>57</v>
      </c>
      <c r="G61" s="22" t="s">
        <v>57</v>
      </c>
      <c r="H61" s="22" t="s">
        <v>57</v>
      </c>
      <c r="I61" s="22" t="s">
        <v>60</v>
      </c>
      <c r="J61" s="23">
        <v>7.3333699999999995</v>
      </c>
    </row>
    <row r="62" spans="1:10" ht="18.75" customHeight="1" x14ac:dyDescent="0.25">
      <c r="A62" s="19">
        <v>56</v>
      </c>
      <c r="B62" s="20" t="s">
        <v>68</v>
      </c>
      <c r="C62" s="19" t="s">
        <v>1</v>
      </c>
      <c r="D62" s="21">
        <v>10</v>
      </c>
      <c r="E62" s="22" t="s">
        <v>52</v>
      </c>
      <c r="F62" s="22" t="s">
        <v>57</v>
      </c>
      <c r="G62" s="22" t="s">
        <v>57</v>
      </c>
      <c r="H62" s="22" t="s">
        <v>57</v>
      </c>
      <c r="I62" s="22" t="s">
        <v>60</v>
      </c>
      <c r="J62" s="23">
        <v>1.6667000000000001</v>
      </c>
    </row>
    <row r="63" spans="1:10" ht="18.75" customHeight="1" x14ac:dyDescent="0.25">
      <c r="A63" s="19">
        <v>57</v>
      </c>
      <c r="B63" s="20" t="s">
        <v>69</v>
      </c>
      <c r="C63" s="19" t="s">
        <v>5</v>
      </c>
      <c r="D63" s="21">
        <v>18</v>
      </c>
      <c r="E63" s="22" t="s">
        <v>52</v>
      </c>
      <c r="F63" s="22" t="s">
        <v>57</v>
      </c>
      <c r="G63" s="22" t="s">
        <v>57</v>
      </c>
      <c r="H63" s="22" t="s">
        <v>57</v>
      </c>
      <c r="I63" s="22" t="s">
        <v>60</v>
      </c>
      <c r="J63" s="23">
        <v>2.7</v>
      </c>
    </row>
    <row r="64" spans="1:10" ht="18.75" customHeight="1" x14ac:dyDescent="0.25">
      <c r="A64" s="19">
        <v>58</v>
      </c>
      <c r="B64" s="20" t="s">
        <v>70</v>
      </c>
      <c r="C64" s="19" t="s">
        <v>1</v>
      </c>
      <c r="D64" s="21">
        <v>6</v>
      </c>
      <c r="E64" s="22" t="s">
        <v>52</v>
      </c>
      <c r="F64" s="22" t="s">
        <v>57</v>
      </c>
      <c r="G64" s="22" t="s">
        <v>57</v>
      </c>
      <c r="H64" s="22" t="s">
        <v>57</v>
      </c>
      <c r="I64" s="22" t="s">
        <v>60</v>
      </c>
      <c r="J64" s="23">
        <v>0.3</v>
      </c>
    </row>
    <row r="65" spans="1:10" ht="18.75" customHeight="1" x14ac:dyDescent="0.25">
      <c r="A65" s="19">
        <v>59</v>
      </c>
      <c r="B65" s="20" t="s">
        <v>71</v>
      </c>
      <c r="C65" s="19" t="s">
        <v>1</v>
      </c>
      <c r="D65" s="21">
        <v>300</v>
      </c>
      <c r="E65" s="22" t="s">
        <v>52</v>
      </c>
      <c r="F65" s="22" t="s">
        <v>57</v>
      </c>
      <c r="G65" s="22" t="s">
        <v>57</v>
      </c>
      <c r="H65" s="22" t="s">
        <v>57</v>
      </c>
      <c r="I65" s="22" t="s">
        <v>60</v>
      </c>
      <c r="J65" s="23">
        <v>3</v>
      </c>
    </row>
    <row r="66" spans="1:10" ht="18.75" customHeight="1" x14ac:dyDescent="0.25">
      <c r="A66" s="19">
        <v>60</v>
      </c>
      <c r="B66" s="20" t="s">
        <v>72</v>
      </c>
      <c r="C66" s="19" t="s">
        <v>1</v>
      </c>
      <c r="D66" s="21">
        <v>10</v>
      </c>
      <c r="E66" s="22" t="s">
        <v>52</v>
      </c>
      <c r="F66" s="22" t="s">
        <v>57</v>
      </c>
      <c r="G66" s="22" t="s">
        <v>57</v>
      </c>
      <c r="H66" s="22" t="s">
        <v>57</v>
      </c>
      <c r="I66" s="22" t="s">
        <v>60</v>
      </c>
      <c r="J66" s="23">
        <v>1</v>
      </c>
    </row>
    <row r="67" spans="1:10" ht="18.75" customHeight="1" x14ac:dyDescent="0.25">
      <c r="A67" s="19">
        <v>61</v>
      </c>
      <c r="B67" s="20" t="s">
        <v>72</v>
      </c>
      <c r="C67" s="19" t="s">
        <v>1</v>
      </c>
      <c r="D67" s="21">
        <v>72</v>
      </c>
      <c r="E67" s="22" t="s">
        <v>52</v>
      </c>
      <c r="F67" s="22" t="s">
        <v>57</v>
      </c>
      <c r="G67" s="22" t="s">
        <v>57</v>
      </c>
      <c r="H67" s="22" t="s">
        <v>57</v>
      </c>
      <c r="I67" s="22" t="s">
        <v>60</v>
      </c>
      <c r="J67" s="23">
        <v>12.00024</v>
      </c>
    </row>
    <row r="68" spans="1:10" ht="18.75" customHeight="1" x14ac:dyDescent="0.25">
      <c r="A68" s="19">
        <v>62</v>
      </c>
      <c r="B68" s="20" t="s">
        <v>73</v>
      </c>
      <c r="C68" s="19" t="s">
        <v>1</v>
      </c>
      <c r="D68" s="21">
        <v>26</v>
      </c>
      <c r="E68" s="22" t="s">
        <v>52</v>
      </c>
      <c r="F68" s="22" t="s">
        <v>57</v>
      </c>
      <c r="G68" s="22" t="s">
        <v>57</v>
      </c>
      <c r="H68" s="22" t="s">
        <v>57</v>
      </c>
      <c r="I68" s="22" t="s">
        <v>60</v>
      </c>
      <c r="J68" s="23">
        <v>2.6</v>
      </c>
    </row>
    <row r="69" spans="1:10" ht="18.75" customHeight="1" x14ac:dyDescent="0.25">
      <c r="A69" s="19">
        <v>63</v>
      </c>
      <c r="B69" s="20" t="s">
        <v>74</v>
      </c>
      <c r="C69" s="19" t="s">
        <v>1</v>
      </c>
      <c r="D69" s="21">
        <v>2</v>
      </c>
      <c r="E69" s="22" t="s">
        <v>52</v>
      </c>
      <c r="F69" s="22" t="s">
        <v>57</v>
      </c>
      <c r="G69" s="22" t="s">
        <v>57</v>
      </c>
      <c r="H69" s="22" t="s">
        <v>57</v>
      </c>
      <c r="I69" s="22" t="s">
        <v>60</v>
      </c>
      <c r="J69" s="23">
        <v>0.33333999999999997</v>
      </c>
    </row>
    <row r="70" spans="1:10" ht="18.75" customHeight="1" x14ac:dyDescent="0.25">
      <c r="A70" s="19">
        <v>64</v>
      </c>
      <c r="B70" s="20" t="s">
        <v>75</v>
      </c>
      <c r="C70" s="19" t="s">
        <v>1</v>
      </c>
      <c r="D70" s="21">
        <v>6</v>
      </c>
      <c r="E70" s="22" t="s">
        <v>52</v>
      </c>
      <c r="F70" s="22" t="s">
        <v>57</v>
      </c>
      <c r="G70" s="22" t="s">
        <v>57</v>
      </c>
      <c r="H70" s="22" t="s">
        <v>57</v>
      </c>
      <c r="I70" s="22" t="s">
        <v>60</v>
      </c>
      <c r="J70" s="23">
        <v>1.2</v>
      </c>
    </row>
    <row r="71" spans="1:10" ht="18.75" customHeight="1" x14ac:dyDescent="0.25">
      <c r="A71" s="19">
        <v>65</v>
      </c>
      <c r="B71" s="20" t="s">
        <v>76</v>
      </c>
      <c r="C71" s="19" t="s">
        <v>1</v>
      </c>
      <c r="D71" s="21">
        <v>20</v>
      </c>
      <c r="E71" s="22" t="s">
        <v>52</v>
      </c>
      <c r="F71" s="22" t="s">
        <v>57</v>
      </c>
      <c r="G71" s="22" t="s">
        <v>57</v>
      </c>
      <c r="H71" s="22" t="s">
        <v>57</v>
      </c>
      <c r="I71" s="22" t="s">
        <v>60</v>
      </c>
      <c r="J71" s="23">
        <v>0.5</v>
      </c>
    </row>
    <row r="72" spans="1:10" ht="18.75" customHeight="1" x14ac:dyDescent="0.25">
      <c r="A72" s="19">
        <v>66</v>
      </c>
      <c r="B72" s="20" t="s">
        <v>76</v>
      </c>
      <c r="C72" s="19" t="s">
        <v>1</v>
      </c>
      <c r="D72" s="21">
        <v>24</v>
      </c>
      <c r="E72" s="22" t="s">
        <v>52</v>
      </c>
      <c r="F72" s="22" t="s">
        <v>57</v>
      </c>
      <c r="G72" s="22" t="s">
        <v>57</v>
      </c>
      <c r="H72" s="22" t="s">
        <v>57</v>
      </c>
      <c r="I72" s="22" t="s">
        <v>60</v>
      </c>
      <c r="J72" s="23">
        <v>1.3999200000000001</v>
      </c>
    </row>
    <row r="73" spans="1:10" ht="18.75" customHeight="1" x14ac:dyDescent="0.25">
      <c r="A73" s="19">
        <v>67</v>
      </c>
      <c r="B73" s="20" t="s">
        <v>77</v>
      </c>
      <c r="C73" s="19" t="s">
        <v>1</v>
      </c>
      <c r="D73" s="21">
        <v>15</v>
      </c>
      <c r="E73" s="22" t="s">
        <v>52</v>
      </c>
      <c r="F73" s="22" t="s">
        <v>57</v>
      </c>
      <c r="G73" s="22" t="s">
        <v>57</v>
      </c>
      <c r="H73" s="22" t="s">
        <v>57</v>
      </c>
      <c r="I73" s="22" t="s">
        <v>60</v>
      </c>
      <c r="J73" s="23">
        <v>3.6250500000000003</v>
      </c>
    </row>
    <row r="74" spans="1:10" ht="18.75" customHeight="1" x14ac:dyDescent="0.25">
      <c r="A74" s="19">
        <v>68</v>
      </c>
      <c r="B74" s="20" t="s">
        <v>78</v>
      </c>
      <c r="C74" s="19" t="s">
        <v>1</v>
      </c>
      <c r="D74" s="21">
        <v>10</v>
      </c>
      <c r="E74" s="22" t="s">
        <v>52</v>
      </c>
      <c r="F74" s="22" t="s">
        <v>57</v>
      </c>
      <c r="G74" s="22" t="s">
        <v>57</v>
      </c>
      <c r="H74" s="22" t="s">
        <v>57</v>
      </c>
      <c r="I74" s="22" t="s">
        <v>60</v>
      </c>
      <c r="J74" s="23">
        <v>0.83329999999999993</v>
      </c>
    </row>
    <row r="75" spans="1:10" ht="18.75" customHeight="1" x14ac:dyDescent="0.25">
      <c r="A75" s="19">
        <v>69</v>
      </c>
      <c r="B75" s="20" t="s">
        <v>79</v>
      </c>
      <c r="C75" s="19" t="s">
        <v>1</v>
      </c>
      <c r="D75" s="21">
        <v>4</v>
      </c>
      <c r="E75" s="22" t="s">
        <v>52</v>
      </c>
      <c r="F75" s="22" t="s">
        <v>57</v>
      </c>
      <c r="G75" s="22" t="s">
        <v>57</v>
      </c>
      <c r="H75" s="22" t="s">
        <v>57</v>
      </c>
      <c r="I75" s="22" t="s">
        <v>60</v>
      </c>
      <c r="J75" s="23">
        <v>0.5</v>
      </c>
    </row>
    <row r="76" spans="1:10" ht="18.75" customHeight="1" x14ac:dyDescent="0.25">
      <c r="A76" s="19">
        <v>70</v>
      </c>
      <c r="B76" s="20" t="s">
        <v>80</v>
      </c>
      <c r="C76" s="19" t="s">
        <v>1</v>
      </c>
      <c r="D76" s="21">
        <v>6</v>
      </c>
      <c r="E76" s="22" t="s">
        <v>52</v>
      </c>
      <c r="F76" s="22" t="s">
        <v>57</v>
      </c>
      <c r="G76" s="22" t="s">
        <v>57</v>
      </c>
      <c r="H76" s="22" t="s">
        <v>57</v>
      </c>
      <c r="I76" s="22" t="s">
        <v>60</v>
      </c>
      <c r="J76" s="23">
        <v>27</v>
      </c>
    </row>
    <row r="77" spans="1:10" x14ac:dyDescent="0.25">
      <c r="A77" s="19">
        <v>71</v>
      </c>
      <c r="B77" s="20" t="s">
        <v>81</v>
      </c>
      <c r="C77" s="19" t="s">
        <v>1</v>
      </c>
      <c r="D77" s="21">
        <v>2</v>
      </c>
      <c r="E77" s="22" t="s">
        <v>52</v>
      </c>
      <c r="F77" s="22" t="s">
        <v>57</v>
      </c>
      <c r="G77" s="22" t="s">
        <v>57</v>
      </c>
      <c r="H77" s="22" t="s">
        <v>57</v>
      </c>
      <c r="I77" s="22" t="s">
        <v>60</v>
      </c>
      <c r="J77" s="23">
        <v>24</v>
      </c>
    </row>
    <row r="78" spans="1:10" x14ac:dyDescent="0.25">
      <c r="A78" s="19">
        <v>72</v>
      </c>
      <c r="B78" s="20" t="s">
        <v>82</v>
      </c>
      <c r="C78" s="19" t="s">
        <v>2</v>
      </c>
      <c r="D78" s="21">
        <v>6.2</v>
      </c>
      <c r="E78" s="22" t="s">
        <v>52</v>
      </c>
      <c r="F78" s="22" t="s">
        <v>57</v>
      </c>
      <c r="G78" s="22" t="s">
        <v>57</v>
      </c>
      <c r="H78" s="22" t="s">
        <v>57</v>
      </c>
      <c r="I78" s="22" t="s">
        <v>60</v>
      </c>
      <c r="J78" s="23">
        <v>44.64</v>
      </c>
    </row>
    <row r="79" spans="1:10" x14ac:dyDescent="0.25">
      <c r="A79" s="19">
        <v>73</v>
      </c>
      <c r="B79" s="20" t="s">
        <v>83</v>
      </c>
      <c r="C79" s="19" t="s">
        <v>2</v>
      </c>
      <c r="D79" s="21">
        <v>8.3000000000000007</v>
      </c>
      <c r="E79" s="22" t="s">
        <v>52</v>
      </c>
      <c r="F79" s="22" t="s">
        <v>57</v>
      </c>
      <c r="G79" s="22" t="s">
        <v>57</v>
      </c>
      <c r="H79" s="22" t="s">
        <v>57</v>
      </c>
      <c r="I79" s="22" t="s">
        <v>60</v>
      </c>
      <c r="J79" s="23">
        <v>87.15</v>
      </c>
    </row>
    <row r="80" spans="1:10" x14ac:dyDescent="0.25">
      <c r="A80" s="19">
        <v>74</v>
      </c>
      <c r="B80" s="24" t="s">
        <v>56</v>
      </c>
      <c r="C80" s="19" t="s">
        <v>28</v>
      </c>
      <c r="D80" s="21">
        <v>1</v>
      </c>
      <c r="E80" s="22" t="s">
        <v>52</v>
      </c>
      <c r="F80" s="22" t="s">
        <v>57</v>
      </c>
      <c r="G80" s="22" t="s">
        <v>57</v>
      </c>
      <c r="H80" s="22" t="s">
        <v>57</v>
      </c>
      <c r="I80" s="22" t="s">
        <v>60</v>
      </c>
      <c r="J80" s="24">
        <v>5</v>
      </c>
    </row>
    <row r="81" spans="1:12" x14ac:dyDescent="0.25">
      <c r="A81" s="19">
        <v>75</v>
      </c>
      <c r="B81" s="24" t="s">
        <v>53</v>
      </c>
      <c r="C81" s="16" t="s">
        <v>3</v>
      </c>
      <c r="D81" s="16">
        <v>8000</v>
      </c>
      <c r="E81" s="22" t="s">
        <v>51</v>
      </c>
      <c r="F81" s="24" t="s">
        <v>95</v>
      </c>
      <c r="G81" s="24" t="s">
        <v>95</v>
      </c>
      <c r="H81" s="24" t="s">
        <v>95</v>
      </c>
      <c r="I81" s="24" t="s">
        <v>95</v>
      </c>
      <c r="J81" s="25">
        <v>3650</v>
      </c>
    </row>
    <row r="82" spans="1:12" x14ac:dyDescent="0.25">
      <c r="A82" s="19">
        <v>76</v>
      </c>
      <c r="B82" s="24" t="s">
        <v>17</v>
      </c>
      <c r="C82" s="16" t="s">
        <v>3</v>
      </c>
      <c r="D82" s="16">
        <v>12000</v>
      </c>
      <c r="E82" s="22" t="s">
        <v>51</v>
      </c>
      <c r="F82" s="24" t="s">
        <v>95</v>
      </c>
      <c r="G82" s="24" t="s">
        <v>95</v>
      </c>
      <c r="H82" s="24" t="s">
        <v>95</v>
      </c>
      <c r="I82" s="24" t="s">
        <v>95</v>
      </c>
      <c r="J82" s="25">
        <v>5200</v>
      </c>
    </row>
    <row r="83" spans="1:12" x14ac:dyDescent="0.25">
      <c r="A83" s="19">
        <v>77</v>
      </c>
      <c r="B83" s="24" t="s">
        <v>18</v>
      </c>
      <c r="C83" s="16" t="s">
        <v>3</v>
      </c>
      <c r="D83" s="16">
        <v>3000</v>
      </c>
      <c r="E83" s="22" t="s">
        <v>51</v>
      </c>
      <c r="F83" s="24" t="s">
        <v>95</v>
      </c>
      <c r="G83" s="24" t="s">
        <v>95</v>
      </c>
      <c r="H83" s="24" t="s">
        <v>95</v>
      </c>
      <c r="I83" s="24" t="s">
        <v>95</v>
      </c>
      <c r="J83" s="24">
        <v>1400</v>
      </c>
      <c r="L83" s="26"/>
    </row>
    <row r="84" spans="1:12" x14ac:dyDescent="0.25">
      <c r="A84" s="19">
        <v>78</v>
      </c>
      <c r="B84" s="24" t="s">
        <v>19</v>
      </c>
      <c r="C84" s="16" t="s">
        <v>2</v>
      </c>
      <c r="D84" s="16">
        <v>2300</v>
      </c>
      <c r="E84" s="22" t="s">
        <v>51</v>
      </c>
      <c r="F84" s="24" t="s">
        <v>95</v>
      </c>
      <c r="G84" s="24" t="s">
        <v>95</v>
      </c>
      <c r="H84" s="24" t="s">
        <v>95</v>
      </c>
      <c r="I84" s="24" t="s">
        <v>95</v>
      </c>
      <c r="J84" s="24">
        <v>650</v>
      </c>
    </row>
    <row r="85" spans="1:12" x14ac:dyDescent="0.25">
      <c r="A85" s="19">
        <v>79</v>
      </c>
      <c r="B85" s="24" t="s">
        <v>20</v>
      </c>
      <c r="C85" s="16" t="s">
        <v>3</v>
      </c>
      <c r="D85" s="16">
        <v>400</v>
      </c>
      <c r="E85" s="22" t="s">
        <v>51</v>
      </c>
      <c r="F85" s="24" t="s">
        <v>95</v>
      </c>
      <c r="G85" s="24" t="s">
        <v>95</v>
      </c>
      <c r="H85" s="24" t="s">
        <v>95</v>
      </c>
      <c r="I85" s="24" t="s">
        <v>95</v>
      </c>
      <c r="J85" s="24">
        <v>630</v>
      </c>
    </row>
    <row r="86" spans="1:12" x14ac:dyDescent="0.25">
      <c r="A86" s="19">
        <v>80</v>
      </c>
      <c r="B86" s="24" t="s">
        <v>22</v>
      </c>
      <c r="C86" s="16" t="s">
        <v>3</v>
      </c>
      <c r="D86" s="16">
        <v>200</v>
      </c>
      <c r="E86" s="22" t="s">
        <v>51</v>
      </c>
      <c r="F86" s="24" t="s">
        <v>95</v>
      </c>
      <c r="G86" s="24" t="s">
        <v>95</v>
      </c>
      <c r="H86" s="24" t="s">
        <v>95</v>
      </c>
      <c r="I86" s="24" t="s">
        <v>95</v>
      </c>
      <c r="J86" s="24">
        <v>350</v>
      </c>
    </row>
    <row r="87" spans="1:12" x14ac:dyDescent="0.25">
      <c r="A87" s="19">
        <v>81</v>
      </c>
      <c r="B87" s="24" t="s">
        <v>21</v>
      </c>
      <c r="C87" s="16" t="s">
        <v>3</v>
      </c>
      <c r="D87" s="16">
        <v>210</v>
      </c>
      <c r="E87" s="22" t="s">
        <v>51</v>
      </c>
      <c r="F87" s="24" t="s">
        <v>95</v>
      </c>
      <c r="G87" s="24" t="s">
        <v>95</v>
      </c>
      <c r="H87" s="24" t="s">
        <v>95</v>
      </c>
      <c r="I87" s="24" t="s">
        <v>95</v>
      </c>
      <c r="J87" s="24">
        <v>340</v>
      </c>
    </row>
    <row r="88" spans="1:12" x14ac:dyDescent="0.25">
      <c r="A88" s="19">
        <v>82</v>
      </c>
      <c r="B88" s="24" t="s">
        <v>92</v>
      </c>
      <c r="C88" s="16" t="s">
        <v>2</v>
      </c>
      <c r="D88" s="16">
        <v>80</v>
      </c>
      <c r="E88" s="22" t="s">
        <v>51</v>
      </c>
      <c r="F88" s="24" t="s">
        <v>95</v>
      </c>
      <c r="G88" s="24" t="s">
        <v>95</v>
      </c>
      <c r="H88" s="24" t="s">
        <v>95</v>
      </c>
      <c r="I88" s="24" t="s">
        <v>95</v>
      </c>
      <c r="J88" s="24">
        <v>130</v>
      </c>
    </row>
    <row r="89" spans="1:12" x14ac:dyDescent="0.25">
      <c r="A89" s="19">
        <v>83</v>
      </c>
      <c r="B89" s="24" t="s">
        <v>93</v>
      </c>
      <c r="C89" s="16" t="s">
        <v>2</v>
      </c>
      <c r="D89" s="16">
        <v>100</v>
      </c>
      <c r="E89" s="22" t="s">
        <v>51</v>
      </c>
      <c r="F89" s="24" t="s">
        <v>95</v>
      </c>
      <c r="G89" s="24" t="s">
        <v>95</v>
      </c>
      <c r="H89" s="24" t="s">
        <v>95</v>
      </c>
      <c r="I89" s="24" t="s">
        <v>95</v>
      </c>
      <c r="J89" s="24">
        <v>185</v>
      </c>
    </row>
    <row r="90" spans="1:12" x14ac:dyDescent="0.25">
      <c r="A90" s="19">
        <v>84</v>
      </c>
      <c r="B90" s="24" t="s">
        <v>94</v>
      </c>
      <c r="C90" s="16" t="s">
        <v>3</v>
      </c>
      <c r="D90" s="16">
        <v>1500</v>
      </c>
      <c r="E90" s="22" t="s">
        <v>51</v>
      </c>
      <c r="F90" s="24" t="s">
        <v>95</v>
      </c>
      <c r="G90" s="24" t="s">
        <v>95</v>
      </c>
      <c r="H90" s="24" t="s">
        <v>95</v>
      </c>
      <c r="I90" s="24" t="s">
        <v>95</v>
      </c>
      <c r="J90" s="24">
        <v>2200</v>
      </c>
    </row>
    <row r="91" spans="1:12" x14ac:dyDescent="0.25">
      <c r="A91" s="19">
        <v>85</v>
      </c>
      <c r="B91" s="28" t="s">
        <v>97</v>
      </c>
      <c r="C91" s="16" t="s">
        <v>26</v>
      </c>
      <c r="D91" s="16">
        <v>30</v>
      </c>
      <c r="E91" s="22" t="s">
        <v>51</v>
      </c>
      <c r="F91" s="27" t="s">
        <v>96</v>
      </c>
      <c r="G91" s="27" t="s">
        <v>96</v>
      </c>
      <c r="H91" s="27" t="s">
        <v>96</v>
      </c>
      <c r="I91" s="27" t="s">
        <v>96</v>
      </c>
      <c r="J91" s="29">
        <v>17800</v>
      </c>
    </row>
    <row r="92" spans="1:12" x14ac:dyDescent="0.25">
      <c r="A92" s="19">
        <v>86</v>
      </c>
      <c r="B92" s="28" t="s">
        <v>98</v>
      </c>
      <c r="C92" s="16" t="s">
        <v>26</v>
      </c>
      <c r="D92" s="16">
        <v>20</v>
      </c>
      <c r="E92" s="22" t="s">
        <v>51</v>
      </c>
      <c r="F92" s="27" t="s">
        <v>96</v>
      </c>
      <c r="G92" s="27" t="s">
        <v>96</v>
      </c>
      <c r="H92" s="27" t="s">
        <v>96</v>
      </c>
      <c r="I92" s="27" t="s">
        <v>96</v>
      </c>
      <c r="J92" s="29">
        <v>3500</v>
      </c>
    </row>
    <row r="93" spans="1:12" x14ac:dyDescent="0.25">
      <c r="A93" s="16">
        <v>87</v>
      </c>
      <c r="B93" s="24" t="s">
        <v>99</v>
      </c>
      <c r="C93" s="16" t="s">
        <v>100</v>
      </c>
      <c r="D93" s="16">
        <v>260</v>
      </c>
      <c r="E93" s="22" t="s">
        <v>51</v>
      </c>
      <c r="F93" s="24" t="s">
        <v>101</v>
      </c>
      <c r="G93" s="24" t="s">
        <v>101</v>
      </c>
      <c r="H93" s="24" t="s">
        <v>101</v>
      </c>
      <c r="I93" s="24" t="s">
        <v>101</v>
      </c>
      <c r="J93" s="24">
        <f>15800*D93/1000</f>
        <v>4108</v>
      </c>
    </row>
    <row r="94" spans="1:12" x14ac:dyDescent="0.25">
      <c r="A94" s="16">
        <v>88</v>
      </c>
      <c r="B94" s="24" t="s">
        <v>102</v>
      </c>
      <c r="C94" s="16" t="s">
        <v>3</v>
      </c>
      <c r="D94" s="16">
        <v>6000</v>
      </c>
      <c r="E94" s="22" t="s">
        <v>51</v>
      </c>
      <c r="F94" s="24" t="s">
        <v>101</v>
      </c>
      <c r="G94" s="24" t="s">
        <v>60</v>
      </c>
      <c r="H94" s="24" t="s">
        <v>60</v>
      </c>
      <c r="I94" s="24" t="s">
        <v>60</v>
      </c>
      <c r="J94" s="24">
        <v>2625</v>
      </c>
    </row>
    <row r="95" spans="1:12" x14ac:dyDescent="0.25">
      <c r="A95" s="16">
        <v>89</v>
      </c>
      <c r="B95" s="24" t="s">
        <v>103</v>
      </c>
      <c r="C95" s="16" t="s">
        <v>3</v>
      </c>
      <c r="D95" s="16">
        <v>12000</v>
      </c>
      <c r="E95" s="22" t="s">
        <v>51</v>
      </c>
      <c r="F95" s="24" t="s">
        <v>101</v>
      </c>
      <c r="G95" s="24" t="s">
        <v>60</v>
      </c>
      <c r="H95" s="24" t="s">
        <v>60</v>
      </c>
      <c r="I95" s="24" t="s">
        <v>60</v>
      </c>
      <c r="J95" s="24">
        <v>5050</v>
      </c>
    </row>
    <row r="96" spans="1:12" x14ac:dyDescent="0.25">
      <c r="A96" s="16">
        <v>90</v>
      </c>
      <c r="B96" s="24" t="s">
        <v>104</v>
      </c>
      <c r="C96" s="16" t="s">
        <v>3</v>
      </c>
      <c r="D96" s="16">
        <v>4000</v>
      </c>
      <c r="E96" s="22" t="s">
        <v>51</v>
      </c>
      <c r="F96" s="24" t="s">
        <v>101</v>
      </c>
      <c r="G96" s="24" t="s">
        <v>60</v>
      </c>
      <c r="H96" s="24" t="s">
        <v>60</v>
      </c>
      <c r="I96" s="24" t="s">
        <v>60</v>
      </c>
      <c r="J96" s="30">
        <v>2183</v>
      </c>
    </row>
    <row r="97" spans="1:12" x14ac:dyDescent="0.25">
      <c r="A97" s="16">
        <v>91</v>
      </c>
      <c r="B97" s="24" t="s">
        <v>105</v>
      </c>
      <c r="C97" s="16" t="s">
        <v>2</v>
      </c>
      <c r="D97" s="16">
        <v>2250</v>
      </c>
      <c r="E97" s="22" t="s">
        <v>51</v>
      </c>
      <c r="F97" s="24" t="s">
        <v>101</v>
      </c>
      <c r="G97" s="24" t="s">
        <v>60</v>
      </c>
      <c r="H97" s="24" t="s">
        <v>60</v>
      </c>
      <c r="I97" s="24" t="s">
        <v>60</v>
      </c>
      <c r="J97" s="30">
        <v>675</v>
      </c>
    </row>
    <row r="98" spans="1:12" x14ac:dyDescent="0.25">
      <c r="A98" s="16">
        <v>92</v>
      </c>
      <c r="B98" s="24" t="s">
        <v>106</v>
      </c>
      <c r="C98" s="16" t="s">
        <v>3</v>
      </c>
      <c r="D98" s="16">
        <v>400</v>
      </c>
      <c r="E98" s="22" t="s">
        <v>51</v>
      </c>
      <c r="F98" s="24" t="s">
        <v>101</v>
      </c>
      <c r="G98" s="24" t="s">
        <v>60</v>
      </c>
      <c r="H98" s="24" t="s">
        <v>60</v>
      </c>
      <c r="I98" s="24" t="s">
        <v>60</v>
      </c>
      <c r="J98" s="30">
        <f>+D98*1395.8/1000</f>
        <v>558.32000000000005</v>
      </c>
      <c r="K98" s="26"/>
      <c r="L98" s="26"/>
    </row>
    <row r="99" spans="1:12" x14ac:dyDescent="0.25">
      <c r="A99" s="16">
        <v>93</v>
      </c>
      <c r="B99" s="24" t="s">
        <v>107</v>
      </c>
      <c r="C99" s="16" t="s">
        <v>3</v>
      </c>
      <c r="D99" s="16">
        <v>420</v>
      </c>
      <c r="E99" s="22" t="s">
        <v>51</v>
      </c>
      <c r="F99" s="24" t="s">
        <v>101</v>
      </c>
      <c r="G99" s="24" t="s">
        <v>60</v>
      </c>
      <c r="H99" s="24" t="s">
        <v>60</v>
      </c>
      <c r="I99" s="24" t="s">
        <v>60</v>
      </c>
      <c r="J99" s="30">
        <f>+D99*1395.8/1000</f>
        <v>586.23599999999999</v>
      </c>
      <c r="K99" s="26"/>
      <c r="L99" s="26"/>
    </row>
    <row r="100" spans="1:12" x14ac:dyDescent="0.25">
      <c r="A100" s="16">
        <v>94</v>
      </c>
      <c r="B100" s="24" t="s">
        <v>108</v>
      </c>
      <c r="C100" s="16" t="s">
        <v>2</v>
      </c>
      <c r="D100" s="16">
        <v>80</v>
      </c>
      <c r="E100" s="22" t="s">
        <v>51</v>
      </c>
      <c r="F100" s="24" t="s">
        <v>101</v>
      </c>
      <c r="G100" s="24" t="s">
        <v>60</v>
      </c>
      <c r="H100" s="24" t="s">
        <v>60</v>
      </c>
      <c r="I100" s="24" t="s">
        <v>60</v>
      </c>
      <c r="J100" s="30">
        <f>+D100*1579.16/1000</f>
        <v>126.33280000000001</v>
      </c>
      <c r="K100" s="26"/>
      <c r="L100" s="26"/>
    </row>
    <row r="101" spans="1:12" x14ac:dyDescent="0.25">
      <c r="A101" s="16">
        <v>95</v>
      </c>
      <c r="B101" s="24" t="s">
        <v>109</v>
      </c>
      <c r="C101" s="16" t="s">
        <v>3</v>
      </c>
      <c r="D101" s="16">
        <v>420</v>
      </c>
      <c r="E101" s="22" t="s">
        <v>51</v>
      </c>
      <c r="F101" s="24" t="s">
        <v>101</v>
      </c>
      <c r="G101" s="24" t="s">
        <v>60</v>
      </c>
      <c r="H101" s="24" t="s">
        <v>60</v>
      </c>
      <c r="I101" s="24" t="s">
        <v>60</v>
      </c>
      <c r="J101" s="30">
        <f>1750*D101/1000</f>
        <v>735</v>
      </c>
      <c r="K101" s="26"/>
      <c r="L101" s="26"/>
    </row>
    <row r="102" spans="1:12" x14ac:dyDescent="0.25">
      <c r="A102" s="16">
        <v>96</v>
      </c>
      <c r="B102" s="24" t="s">
        <v>110</v>
      </c>
      <c r="C102" s="16" t="s">
        <v>2</v>
      </c>
      <c r="D102" s="16">
        <v>1000</v>
      </c>
      <c r="E102" s="22" t="s">
        <v>51</v>
      </c>
      <c r="F102" s="24" t="s">
        <v>101</v>
      </c>
      <c r="G102" s="24" t="s">
        <v>60</v>
      </c>
      <c r="H102" s="24" t="s">
        <v>60</v>
      </c>
      <c r="I102" s="24" t="s">
        <v>60</v>
      </c>
      <c r="J102" s="24">
        <f>+D102*600/1000</f>
        <v>600</v>
      </c>
      <c r="K102" s="26"/>
      <c r="L102" s="26"/>
    </row>
    <row r="103" spans="1:12" x14ac:dyDescent="0.25">
      <c r="A103" s="16">
        <v>97</v>
      </c>
      <c r="B103" s="24" t="s">
        <v>102</v>
      </c>
      <c r="C103" s="16" t="s">
        <v>3</v>
      </c>
      <c r="D103" s="16">
        <v>3000</v>
      </c>
      <c r="E103" s="22" t="s">
        <v>51</v>
      </c>
      <c r="F103" s="24" t="s">
        <v>111</v>
      </c>
      <c r="G103" s="24" t="s">
        <v>111</v>
      </c>
      <c r="H103" s="24" t="s">
        <v>111</v>
      </c>
      <c r="I103" s="24" t="s">
        <v>111</v>
      </c>
      <c r="J103" s="24">
        <v>1560</v>
      </c>
      <c r="K103" s="26"/>
      <c r="L103" s="26"/>
    </row>
    <row r="104" spans="1:12" x14ac:dyDescent="0.25">
      <c r="A104" s="16">
        <v>98</v>
      </c>
      <c r="B104" s="24" t="s">
        <v>103</v>
      </c>
      <c r="C104" s="16" t="s">
        <v>3</v>
      </c>
      <c r="D104" s="16">
        <v>10000</v>
      </c>
      <c r="E104" s="22" t="s">
        <v>51</v>
      </c>
      <c r="F104" s="24" t="s">
        <v>111</v>
      </c>
      <c r="G104" s="24" t="s">
        <v>111</v>
      </c>
      <c r="H104" s="24" t="s">
        <v>111</v>
      </c>
      <c r="I104" s="24" t="s">
        <v>111</v>
      </c>
      <c r="J104" s="24">
        <v>5000</v>
      </c>
      <c r="K104" s="26"/>
      <c r="L104" s="26"/>
    </row>
    <row r="105" spans="1:12" x14ac:dyDescent="0.25">
      <c r="A105" s="16">
        <v>99</v>
      </c>
      <c r="B105" s="24" t="s">
        <v>104</v>
      </c>
      <c r="C105" s="16" t="s">
        <v>3</v>
      </c>
      <c r="D105" s="16">
        <v>4000</v>
      </c>
      <c r="E105" s="22" t="s">
        <v>51</v>
      </c>
      <c r="F105" s="24" t="s">
        <v>111</v>
      </c>
      <c r="G105" s="24" t="s">
        <v>111</v>
      </c>
      <c r="H105" s="24" t="s">
        <v>111</v>
      </c>
      <c r="I105" s="24" t="s">
        <v>111</v>
      </c>
      <c r="J105" s="24">
        <v>2560</v>
      </c>
      <c r="K105" s="26"/>
      <c r="L105" s="26"/>
    </row>
    <row r="106" spans="1:12" x14ac:dyDescent="0.25">
      <c r="A106" s="16">
        <v>100</v>
      </c>
      <c r="B106" s="24" t="s">
        <v>105</v>
      </c>
      <c r="C106" s="16" t="s">
        <v>2</v>
      </c>
      <c r="D106" s="16">
        <v>2500</v>
      </c>
      <c r="E106" s="22" t="s">
        <v>51</v>
      </c>
      <c r="F106" s="24" t="s">
        <v>111</v>
      </c>
      <c r="G106" s="24" t="s">
        <v>111</v>
      </c>
      <c r="H106" s="24" t="s">
        <v>111</v>
      </c>
      <c r="I106" s="24" t="s">
        <v>111</v>
      </c>
      <c r="J106" s="24">
        <v>750</v>
      </c>
      <c r="K106" s="26"/>
      <c r="L106" s="26"/>
    </row>
    <row r="107" spans="1:12" x14ac:dyDescent="0.25">
      <c r="A107" s="16">
        <v>101</v>
      </c>
      <c r="B107" s="24" t="s">
        <v>106</v>
      </c>
      <c r="C107" s="16" t="s">
        <v>3</v>
      </c>
      <c r="D107" s="16">
        <v>400</v>
      </c>
      <c r="E107" s="22" t="s">
        <v>51</v>
      </c>
      <c r="F107" s="24" t="s">
        <v>111</v>
      </c>
      <c r="G107" s="24" t="s">
        <v>111</v>
      </c>
      <c r="H107" s="24" t="s">
        <v>111</v>
      </c>
      <c r="I107" s="24" t="s">
        <v>111</v>
      </c>
      <c r="J107" s="24">
        <v>760</v>
      </c>
      <c r="K107" s="26"/>
      <c r="L107" s="26"/>
    </row>
    <row r="108" spans="1:12" x14ac:dyDescent="0.25">
      <c r="A108" s="16">
        <v>102</v>
      </c>
      <c r="B108" s="24" t="s">
        <v>107</v>
      </c>
      <c r="C108" s="16" t="s">
        <v>3</v>
      </c>
      <c r="D108" s="16">
        <v>400</v>
      </c>
      <c r="E108" s="22" t="s">
        <v>51</v>
      </c>
      <c r="F108" s="24" t="s">
        <v>111</v>
      </c>
      <c r="G108" s="24" t="s">
        <v>111</v>
      </c>
      <c r="H108" s="24" t="s">
        <v>111</v>
      </c>
      <c r="I108" s="24" t="s">
        <v>111</v>
      </c>
      <c r="J108" s="24">
        <v>760</v>
      </c>
      <c r="K108" s="26"/>
      <c r="L108" s="26"/>
    </row>
    <row r="109" spans="1:12" x14ac:dyDescent="0.25">
      <c r="A109" s="16">
        <v>103</v>
      </c>
      <c r="B109" s="24" t="s">
        <v>109</v>
      </c>
      <c r="C109" s="16" t="s">
        <v>3</v>
      </c>
      <c r="D109" s="16">
        <v>400</v>
      </c>
      <c r="E109" s="22" t="s">
        <v>51</v>
      </c>
      <c r="F109" s="24" t="s">
        <v>111</v>
      </c>
      <c r="G109" s="24" t="s">
        <v>111</v>
      </c>
      <c r="H109" s="24" t="s">
        <v>111</v>
      </c>
      <c r="I109" s="24" t="s">
        <v>111</v>
      </c>
      <c r="J109" s="24">
        <v>880</v>
      </c>
      <c r="K109" s="26"/>
      <c r="L109" s="26"/>
    </row>
    <row r="110" spans="1:12" x14ac:dyDescent="0.25">
      <c r="A110" s="16">
        <v>104</v>
      </c>
      <c r="B110" s="24" t="s">
        <v>97</v>
      </c>
      <c r="C110" s="16" t="s">
        <v>26</v>
      </c>
      <c r="D110" s="16">
        <v>70</v>
      </c>
      <c r="E110" s="22" t="s">
        <v>51</v>
      </c>
      <c r="F110" s="24" t="s">
        <v>111</v>
      </c>
      <c r="G110" s="24" t="s">
        <v>111</v>
      </c>
      <c r="H110" s="24" t="s">
        <v>112</v>
      </c>
      <c r="I110" s="24" t="s">
        <v>112</v>
      </c>
      <c r="J110" s="24">
        <v>40600</v>
      </c>
      <c r="K110" s="26"/>
      <c r="L110" s="26"/>
    </row>
    <row r="111" spans="1:12" x14ac:dyDescent="0.25">
      <c r="A111" s="16">
        <v>105</v>
      </c>
      <c r="B111" s="24" t="s">
        <v>98</v>
      </c>
      <c r="C111" s="16" t="s">
        <v>26</v>
      </c>
      <c r="D111" s="16">
        <v>60</v>
      </c>
      <c r="E111" s="22" t="s">
        <v>51</v>
      </c>
      <c r="F111" s="24" t="s">
        <v>111</v>
      </c>
      <c r="G111" s="24" t="s">
        <v>111</v>
      </c>
      <c r="H111" s="24" t="s">
        <v>112</v>
      </c>
      <c r="I111" s="24" t="s">
        <v>112</v>
      </c>
      <c r="J111" s="24">
        <v>8520</v>
      </c>
      <c r="K111" s="26"/>
      <c r="L111" s="26"/>
    </row>
    <row r="112" spans="1:12" x14ac:dyDescent="0.25">
      <c r="A112" s="16">
        <v>106</v>
      </c>
      <c r="B112" s="24" t="s">
        <v>113</v>
      </c>
      <c r="C112" s="16" t="s">
        <v>28</v>
      </c>
      <c r="D112" s="16">
        <v>1</v>
      </c>
      <c r="E112" s="22" t="s">
        <v>115</v>
      </c>
      <c r="F112" s="24" t="s">
        <v>111</v>
      </c>
      <c r="G112" s="24" t="s">
        <v>111</v>
      </c>
      <c r="H112" s="24" t="s">
        <v>116</v>
      </c>
      <c r="I112" s="24" t="s">
        <v>114</v>
      </c>
      <c r="J112" s="24">
        <v>151800</v>
      </c>
    </row>
    <row r="113" spans="1:10" x14ac:dyDescent="0.25">
      <c r="A113" s="16">
        <v>107</v>
      </c>
      <c r="B113" s="24" t="s">
        <v>119</v>
      </c>
      <c r="C113" s="16" t="s">
        <v>117</v>
      </c>
      <c r="D113" s="16">
        <v>120</v>
      </c>
      <c r="E113" s="22" t="s">
        <v>51</v>
      </c>
      <c r="F113" s="24" t="s">
        <v>111</v>
      </c>
      <c r="G113" s="24" t="s">
        <v>112</v>
      </c>
      <c r="H113" s="24" t="s">
        <v>112</v>
      </c>
      <c r="I113" s="24" t="s">
        <v>118</v>
      </c>
      <c r="J113" s="24">
        <v>35000</v>
      </c>
    </row>
    <row r="114" spans="1:10" x14ac:dyDescent="0.25">
      <c r="A114" s="16">
        <v>108</v>
      </c>
      <c r="B114" s="24" t="s">
        <v>120</v>
      </c>
      <c r="C114" s="16" t="s">
        <v>26</v>
      </c>
      <c r="D114" s="16">
        <v>2.6</v>
      </c>
      <c r="E114" s="22" t="s">
        <v>51</v>
      </c>
      <c r="F114" s="24" t="s">
        <v>111</v>
      </c>
      <c r="G114" s="24" t="s">
        <v>112</v>
      </c>
      <c r="H114" s="24" t="s">
        <v>112</v>
      </c>
      <c r="I114" s="24" t="s">
        <v>118</v>
      </c>
      <c r="J114" s="24">
        <f>+D114*6000</f>
        <v>15600</v>
      </c>
    </row>
  </sheetData>
  <autoFilter ref="A6:J6" xr:uid="{9B4CB4E0-B70D-4949-B5FB-AFF8443E257D}"/>
  <mergeCells count="3">
    <mergeCell ref="I1:J1"/>
    <mergeCell ref="I2:J2"/>
    <mergeCell ref="A3:J3"/>
  </mergeCells>
  <pageMargins left="0.19" right="0.19685039370078741" top="0.4" bottom="0.42" header="0.15748031496062992" footer="0.26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2022-04-13T06:36:43Z</cp:lastPrinted>
  <dcterms:created xsi:type="dcterms:W3CDTF">2018-02-01T10:19:54Z</dcterms:created>
  <dcterms:modified xsi:type="dcterms:W3CDTF">2022-10-27T07:51:37Z</dcterms:modified>
</cp:coreProperties>
</file>