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m\Downloads\"/>
    </mc:Choice>
  </mc:AlternateContent>
  <bookViews>
    <workbookView xWindow="0" yWindow="0" windowWidth="28800" windowHeight="12255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5" i="2" l="1"/>
  <c r="G115" i="2"/>
  <c r="G114" i="2"/>
  <c r="G112" i="2"/>
  <c r="H112" i="2" s="1"/>
  <c r="G109" i="2"/>
  <c r="H109" i="2" s="1"/>
  <c r="G108" i="2"/>
  <c r="H108" i="2" s="1"/>
  <c r="G106" i="2"/>
  <c r="H106" i="2" s="1"/>
  <c r="G105" i="2"/>
  <c r="H105" i="2" s="1"/>
  <c r="G103" i="2"/>
  <c r="H103" i="2" s="1"/>
  <c r="H119" i="2"/>
  <c r="H120" i="2"/>
  <c r="H121" i="2"/>
  <c r="H122" i="2"/>
  <c r="H123" i="2"/>
  <c r="H124" i="2"/>
  <c r="H125" i="2"/>
  <c r="H102" i="2"/>
  <c r="H104" i="2"/>
  <c r="H107" i="2"/>
  <c r="H110" i="2"/>
  <c r="H111" i="2"/>
  <c r="H113" i="2"/>
  <c r="H114" i="2"/>
  <c r="H115" i="2"/>
  <c r="H116" i="2"/>
  <c r="H117" i="2"/>
  <c r="H118" i="2"/>
  <c r="H155" i="2"/>
  <c r="H156" i="2"/>
  <c r="H157" i="2"/>
  <c r="H158" i="2"/>
  <c r="H159" i="2"/>
  <c r="H160" i="2"/>
  <c r="H161" i="2"/>
  <c r="H162" i="2"/>
  <c r="H163" i="2"/>
  <c r="H194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205" i="2"/>
  <c r="H177" i="2"/>
  <c r="H178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204" i="2"/>
  <c r="H154" i="2"/>
  <c r="H153" i="2"/>
  <c r="H152" i="2"/>
  <c r="H151" i="2"/>
  <c r="H150" i="2"/>
  <c r="H149" i="2"/>
  <c r="H148" i="2"/>
  <c r="H147" i="2"/>
  <c r="H146" i="2"/>
  <c r="H145" i="2"/>
  <c r="H144" i="2"/>
  <c r="H164" i="2" s="1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131" i="2"/>
  <c r="H132" i="2"/>
  <c r="H133" i="2"/>
  <c r="H134" i="2"/>
  <c r="H135" i="2"/>
  <c r="H136" i="2"/>
  <c r="H137" i="2"/>
  <c r="H138" i="2"/>
  <c r="H139" i="2"/>
  <c r="H140" i="2"/>
  <c r="H53" i="2"/>
  <c r="H55" i="2"/>
  <c r="H59" i="2"/>
  <c r="H46" i="2"/>
  <c r="H33" i="2"/>
  <c r="H42" i="2"/>
  <c r="H36" i="2"/>
  <c r="H50" i="2"/>
  <c r="H175" i="2"/>
  <c r="H176" i="2"/>
  <c r="H174" i="2"/>
  <c r="H52" i="2"/>
  <c r="H54" i="2"/>
  <c r="H47" i="2"/>
  <c r="H43" i="2"/>
  <c r="H58" i="2"/>
  <c r="H38" i="2"/>
  <c r="H26" i="2"/>
  <c r="H41" i="2"/>
  <c r="H22" i="2"/>
  <c r="H30" i="2"/>
  <c r="H57" i="2"/>
  <c r="H51" i="2"/>
  <c r="H29" i="2"/>
  <c r="H24" i="2"/>
  <c r="H45" i="2"/>
  <c r="H61" i="2"/>
  <c r="H32" i="2"/>
  <c r="H40" i="2"/>
  <c r="H35" i="2"/>
  <c r="H64" i="2"/>
  <c r="H169" i="2"/>
  <c r="H170" i="2"/>
  <c r="H171" i="2"/>
  <c r="H172" i="2"/>
  <c r="H173" i="2"/>
  <c r="H168" i="2"/>
  <c r="H62" i="2"/>
  <c r="H130" i="2"/>
  <c r="H31" i="2"/>
  <c r="H48" i="2"/>
  <c r="H66" i="2"/>
  <c r="H25" i="2"/>
  <c r="H23" i="2"/>
  <c r="H21" i="2"/>
  <c r="H28" i="2"/>
  <c r="H49" i="2"/>
  <c r="H203" i="2"/>
  <c r="H27" i="2"/>
  <c r="H44" i="2"/>
  <c r="H39" i="2"/>
  <c r="H37" i="2"/>
  <c r="H63" i="2"/>
  <c r="H65" i="2"/>
  <c r="H56" i="2"/>
  <c r="H20" i="2"/>
  <c r="H126" i="2" s="1"/>
  <c r="H60" i="2"/>
  <c r="H34" i="2"/>
  <c r="H199" i="2"/>
  <c r="H200" i="2"/>
  <c r="H201" i="2"/>
  <c r="H202" i="2"/>
  <c r="H198" i="2"/>
  <c r="H206" i="2" l="1"/>
  <c r="H141" i="2"/>
</calcChain>
</file>

<file path=xl/sharedStrings.xml><?xml version="1.0" encoding="utf-8"?>
<sst xmlns="http://schemas.openxmlformats.org/spreadsheetml/2006/main" count="599" uniqueCount="156">
  <si>
    <t>Միավորի գինը</t>
  </si>
  <si>
    <t>Քանակը</t>
  </si>
  <si>
    <t>հատ</t>
  </si>
  <si>
    <t>ՄԱ</t>
  </si>
  <si>
    <t>դրամ</t>
  </si>
  <si>
    <t>կգ</t>
  </si>
  <si>
    <t>Ծառայություններ</t>
  </si>
  <si>
    <t xml:space="preserve">Հաստատում եմ ՝ </t>
  </si>
  <si>
    <t>(ըստ բյուջետային ծախսերի գերատեսչական դասակարգման)</t>
  </si>
  <si>
    <t>Անվանումը 2025թ-ի գնումների պլան</t>
  </si>
  <si>
    <t>(ըստ բյուջետային ծախսերի գործառական դասակարգման)</t>
  </si>
  <si>
    <t xml:space="preserve">Ծրագիրը ՝  Հանրակրթություն ծրագիր    </t>
  </si>
  <si>
    <t>Բաժին 09  խումբ 02  դաս 02  ծրագիր 01</t>
  </si>
  <si>
    <t>Գնման առարկայի</t>
  </si>
  <si>
    <t>Գրասենյակային ապրանքներ</t>
  </si>
  <si>
    <t>Ընդամենը՝</t>
  </si>
  <si>
    <t>50311250</t>
  </si>
  <si>
    <t>Պատճենահանող սարքերի պահպանման ծառայություններ</t>
  </si>
  <si>
    <t>50321600</t>
  </si>
  <si>
    <t>Համակարգի պահպանման ծառայություններ</t>
  </si>
  <si>
    <t>79411210</t>
  </si>
  <si>
    <t>Գնումների հետ կապված խորհրդատվական ծառայություններ</t>
  </si>
  <si>
    <t>79141100</t>
  </si>
  <si>
    <t>Իրավական խորհրդատվական և տեղեկատվական ծառայություններ</t>
  </si>
  <si>
    <t>90921100</t>
  </si>
  <si>
    <t>Ախտահանման և մակաբույծների ոչնչացման ծառայություններ</t>
  </si>
  <si>
    <t>Անվանումը</t>
  </si>
  <si>
    <t xml:space="preserve">միջանցիկ ծածկագիրը` ըստ ԳՄԱ դասակարգման
</t>
  </si>
  <si>
    <t>Գնման ձևը</t>
  </si>
  <si>
    <t>Չափի միավորը</t>
  </si>
  <si>
    <t>Գումարը (հազ. դրամ)</t>
  </si>
  <si>
    <t>Սննդամթերք</t>
  </si>
  <si>
    <t>Սնուցման ագրեգատի վերակառուցման և նորոգման ծառայություններ</t>
  </si>
  <si>
    <t>Արևածաղկի ձեթ, ռաֆինացված, (զտած)</t>
  </si>
  <si>
    <t>Հնդկաձավար</t>
  </si>
  <si>
    <t>Ոսպ</t>
  </si>
  <si>
    <t>Մակարոն</t>
  </si>
  <si>
    <t>Բրինձ</t>
  </si>
  <si>
    <t>Ոլոռ</t>
  </si>
  <si>
    <t>Կարտոֆիլ</t>
  </si>
  <si>
    <t>Կաղամբ</t>
  </si>
  <si>
    <t>Գազար</t>
  </si>
  <si>
    <t>Խնձոր</t>
  </si>
  <si>
    <t>Պանիր</t>
  </si>
  <si>
    <t>Հավի կրծքամիս</t>
  </si>
  <si>
    <t>Ձու</t>
  </si>
  <si>
    <t>Մածուն</t>
  </si>
  <si>
    <t xml:space="preserve">Պատվիրատուն՝ Վայոց Ձորի մարզ «Սարավանի հիմնական դպրոց» ՊՈԱԿ </t>
  </si>
  <si>
    <t>Տնօրեն՝  ____________Ա․ Փանդունց</t>
  </si>
  <si>
    <t>Ձեթ</t>
  </si>
  <si>
    <t>Լոբի</t>
  </si>
  <si>
    <t>Ճակնդեղ</t>
  </si>
  <si>
    <t>Աղ</t>
  </si>
  <si>
    <t>Տոմատի մածուկ</t>
  </si>
  <si>
    <t>Կերակրի սոդա</t>
  </si>
  <si>
    <t>Հաց</t>
  </si>
  <si>
    <t>Այլ ապրանքներ</t>
  </si>
  <si>
    <t>Խող. կցամաս նիկել S1620*1/2F</t>
  </si>
  <si>
    <t>Եռաբաշխիկ ներժ 1/2 մմմ</t>
  </si>
  <si>
    <t xml:space="preserve">Պակլի </t>
  </si>
  <si>
    <t>ճկուն խողովակ 1/2-1/2 40սմ</t>
  </si>
  <si>
    <t>Սիֆոն</t>
  </si>
  <si>
    <t>Սփրեյ դեկորատիվ 425մլ</t>
  </si>
  <si>
    <t xml:space="preserve">Ձեթ Ավեդով 1 լ </t>
  </si>
  <si>
    <t>Մակարոն պետրովսկի</t>
  </si>
  <si>
    <t>Ձու, 02 կարգ</t>
  </si>
  <si>
    <t>Կաղամբ մաքրած</t>
  </si>
  <si>
    <t>Ոլոռ, ամբողջական</t>
  </si>
  <si>
    <t>Լոբի, հատիկավոր</t>
  </si>
  <si>
    <t>Հավի մսեղիք, սառեցված</t>
  </si>
  <si>
    <t>Տպագրված այլ գրքեր</t>
  </si>
  <si>
    <t>Բարձրախոսներ</t>
  </si>
  <si>
    <t>Ֆուտբոլի գնդակներ</t>
  </si>
  <si>
    <t>32341110</t>
  </si>
  <si>
    <t>Թուղթ, A4 ֆորմատի</t>
  </si>
  <si>
    <t>Թղթապանակ, արագակար, թղթյա</t>
  </si>
  <si>
    <t>Սոսնձամատիտ, գրասենյակային</t>
  </si>
  <si>
    <t>Կարիչի մետաղալարե կապեր, միջին</t>
  </si>
  <si>
    <t>Ռետին հասարակ</t>
  </si>
  <si>
    <t>Թղթապանակ, կոշտ կազմով</t>
  </si>
  <si>
    <t>Սկոչ</t>
  </si>
  <si>
    <t>Մատիտներ</t>
  </si>
  <si>
    <t>Գունավոր մատիտներ</t>
  </si>
  <si>
    <t>Աղ, կերակրի, մանր</t>
  </si>
  <si>
    <t>30197620</t>
  </si>
  <si>
    <t>30197232</t>
  </si>
  <si>
    <t>30197234</t>
  </si>
  <si>
    <t>30197112</t>
  </si>
  <si>
    <t>30192710</t>
  </si>
  <si>
    <t>30192100</t>
  </si>
  <si>
    <t>30192231</t>
  </si>
  <si>
    <t>30192130</t>
  </si>
  <si>
    <t>30192123</t>
  </si>
  <si>
    <t>Ֆլոմաստերներ</t>
  </si>
  <si>
    <t>37821130</t>
  </si>
  <si>
    <t>Տնտեսական ապրանքներ</t>
  </si>
  <si>
    <t>Թղթե անձեռոցիկներ</t>
  </si>
  <si>
    <t>Զուգարանի թուղթ</t>
  </si>
  <si>
    <t>Սպասքի լվացման փոշի</t>
  </si>
  <si>
    <t>Ախտահանիչ նյութեր</t>
  </si>
  <si>
    <t>Օճառ, հեղուկ</t>
  </si>
  <si>
    <t>Պոլիէթիլենային պարկ, աղբի համար</t>
  </si>
  <si>
    <t>Սպունգներ</t>
  </si>
  <si>
    <t>Սննդի տարաներ</t>
  </si>
  <si>
    <t>33761400</t>
  </si>
  <si>
    <t>33761100</t>
  </si>
  <si>
    <t>39831278</t>
  </si>
  <si>
    <t>24451140</t>
  </si>
  <si>
    <t>39831240</t>
  </si>
  <si>
    <t>Մաքրող նյութեր</t>
  </si>
  <si>
    <t>39831245</t>
  </si>
  <si>
    <t>19641000</t>
  </si>
  <si>
    <t>39221490</t>
  </si>
  <si>
    <t>39221170</t>
  </si>
  <si>
    <t>79631200</t>
  </si>
  <si>
    <t>Աշխատակիցների վերապատրաստման ծառայություններ</t>
  </si>
  <si>
    <t>Պոլիէթիլենային պարկ, սննդային</t>
  </si>
  <si>
    <t>Ծորակներ</t>
  </si>
  <si>
    <t>Ճկուն մետաղական խողովակ</t>
  </si>
  <si>
    <t>44411100</t>
  </si>
  <si>
    <t>44112760</t>
  </si>
  <si>
    <t>85121100</t>
  </si>
  <si>
    <t>Բժշկական ծառայություններ</t>
  </si>
  <si>
    <t>Պտուտակահաններ</t>
  </si>
  <si>
    <t>Դյուպել-պտուտակ</t>
  </si>
  <si>
    <t>Էլեկտրական տաքացուցիչ` ջերմային կարգավորիչով</t>
  </si>
  <si>
    <t>Մարտկոց, AAA տեսակի</t>
  </si>
  <si>
    <t>Մեկուսիչ ժապավեններ</t>
  </si>
  <si>
    <t>Էլեկտրական լամպեր</t>
  </si>
  <si>
    <t>Բահեր</t>
  </si>
  <si>
    <t>Այլ զանազան շինարարական նյութեր</t>
  </si>
  <si>
    <t>Վարդակ</t>
  </si>
  <si>
    <t>Հարթաշուրթ</t>
  </si>
  <si>
    <t>Խրոց սովորական</t>
  </si>
  <si>
    <t>Օճառի տարա</t>
  </si>
  <si>
    <t>մետր</t>
  </si>
  <si>
    <t>Դռներ</t>
  </si>
  <si>
    <t>Մաքրող կտորներ</t>
  </si>
  <si>
    <t>Զուգարանի խոզանակներ</t>
  </si>
  <si>
    <t>Պանիր, չանախ</t>
  </si>
  <si>
    <t>39522330</t>
  </si>
  <si>
    <t>39221480</t>
  </si>
  <si>
    <t>44511330</t>
  </si>
  <si>
    <t>31221241</t>
  </si>
  <si>
    <t>39721500</t>
  </si>
  <si>
    <t>31441000</t>
  </si>
  <si>
    <t>31651400</t>
  </si>
  <si>
    <t>31531100</t>
  </si>
  <si>
    <t>44191700</t>
  </si>
  <si>
    <t>44511110</t>
  </si>
  <si>
    <t>31684400</t>
  </si>
  <si>
    <t>44511700</t>
  </si>
  <si>
    <t>31686000</t>
  </si>
  <si>
    <t>39831260</t>
  </si>
  <si>
    <t>44221140</t>
  </si>
  <si>
    <t>08․12.2025թ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</si>
</sst>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GHEA Mariam"/>
      <family val="3"/>
    </font>
    <font>
      <sz val="10"/>
      <color theme="1"/>
      <name val="GHEA Mariam"/>
      <family val="3"/>
    </font>
    <font>
      <sz val="10"/>
      <name val="GHEA Mariam"/>
      <family val="3"/>
    </font>
    <font>
      <b/>
      <sz val="10"/>
      <color theme="1"/>
      <name val="GHEA Mariam"/>
      <family val="3"/>
    </font>
    <font>
      <b/>
      <sz val="10"/>
      <name val="GHEA Mariam"/>
      <family val="3"/>
    </font>
    <font>
      <sz val="10"/>
      <color rgb="FF000000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abSelected="1" zoomScale="85" zoomScaleNormal="85" workbookViewId="0">
      <selection activeCell="P12" sqref="P12"/>
    </sheetView>
  </sheetViews>
  <sheetFormatPr defaultRowHeight="15" x14ac:dyDescent="0.25"/>
  <cols>
    <col min="1" max="1" width="6.7109375" style="8" customWidth="1"/>
    <col min="2" max="2" width="11.7109375" style="8" customWidth="1"/>
    <col min="3" max="3" width="22.140625" style="36" customWidth="1"/>
    <col min="4" max="5" width="8.7109375" style="8" customWidth="1"/>
    <col min="6" max="7" width="8.28515625" style="8" customWidth="1"/>
    <col min="8" max="8" width="11.28515625" style="20" customWidth="1"/>
    <col min="9" max="16384" width="9.140625" style="9"/>
  </cols>
  <sheetData>
    <row r="1" spans="2:8" x14ac:dyDescent="0.25">
      <c r="B1" s="44" t="s">
        <v>7</v>
      </c>
      <c r="C1" s="44"/>
      <c r="D1" s="44"/>
      <c r="E1" s="44"/>
      <c r="F1" s="44"/>
      <c r="G1" s="44"/>
      <c r="H1" s="44"/>
    </row>
    <row r="2" spans="2:8" x14ac:dyDescent="0.25">
      <c r="B2" s="45" t="s">
        <v>48</v>
      </c>
      <c r="C2" s="45"/>
      <c r="D2" s="45"/>
      <c r="E2" s="45"/>
      <c r="F2" s="45"/>
      <c r="G2" s="45"/>
      <c r="H2" s="45"/>
    </row>
    <row r="3" spans="2:8" x14ac:dyDescent="0.25">
      <c r="B3" s="26"/>
      <c r="C3" s="30"/>
      <c r="D3" s="26"/>
      <c r="E3" s="26"/>
      <c r="F3" s="26"/>
      <c r="G3" s="26"/>
      <c r="H3" s="27"/>
    </row>
    <row r="4" spans="2:8" x14ac:dyDescent="0.25">
      <c r="B4" s="26"/>
      <c r="C4" s="30"/>
      <c r="D4" s="26"/>
      <c r="E4" s="26"/>
      <c r="F4" s="26"/>
      <c r="G4" s="26"/>
      <c r="H4" s="27"/>
    </row>
    <row r="5" spans="2:8" x14ac:dyDescent="0.25">
      <c r="B5" s="46" t="s">
        <v>155</v>
      </c>
      <c r="C5" s="46"/>
      <c r="D5" s="46"/>
      <c r="E5" s="46"/>
      <c r="F5" s="46"/>
      <c r="G5" s="46"/>
      <c r="H5" s="46"/>
    </row>
    <row r="6" spans="2:8" x14ac:dyDescent="0.25">
      <c r="B6" s="5"/>
      <c r="C6" s="31"/>
      <c r="D6" s="5"/>
      <c r="E6" s="5"/>
      <c r="F6" s="5"/>
      <c r="G6" s="5"/>
      <c r="H6" s="14"/>
    </row>
    <row r="7" spans="2:8" x14ac:dyDescent="0.25">
      <c r="B7" s="5"/>
      <c r="C7" s="31"/>
      <c r="D7" s="5"/>
      <c r="E7" s="5"/>
      <c r="F7" s="5"/>
      <c r="G7" s="5"/>
      <c r="H7" s="14"/>
    </row>
    <row r="8" spans="2:8" x14ac:dyDescent="0.25">
      <c r="B8" s="5"/>
      <c r="C8" s="31"/>
      <c r="D8" s="5"/>
      <c r="E8" s="5"/>
      <c r="F8" s="5"/>
      <c r="G8" s="5"/>
      <c r="H8" s="14"/>
    </row>
    <row r="9" spans="2:8" x14ac:dyDescent="0.25">
      <c r="B9" s="47"/>
      <c r="C9" s="47"/>
      <c r="D9" s="47"/>
      <c r="E9" s="47"/>
      <c r="F9" s="47"/>
      <c r="G9" s="47"/>
      <c r="H9" s="47"/>
    </row>
    <row r="10" spans="2:8" x14ac:dyDescent="0.25">
      <c r="B10" s="40" t="s">
        <v>47</v>
      </c>
      <c r="C10" s="40"/>
      <c r="D10" s="40"/>
      <c r="E10" s="40"/>
      <c r="F10" s="40"/>
      <c r="G10" s="40"/>
      <c r="H10" s="40"/>
    </row>
    <row r="11" spans="2:8" x14ac:dyDescent="0.25">
      <c r="B11" s="40" t="s">
        <v>8</v>
      </c>
      <c r="C11" s="40"/>
      <c r="D11" s="40"/>
      <c r="E11" s="40"/>
      <c r="F11" s="40"/>
      <c r="G11" s="40"/>
      <c r="H11" s="40"/>
    </row>
    <row r="12" spans="2:8" x14ac:dyDescent="0.25">
      <c r="B12" s="40" t="s">
        <v>11</v>
      </c>
      <c r="C12" s="40"/>
      <c r="D12" s="40"/>
      <c r="E12" s="40"/>
      <c r="F12" s="40"/>
      <c r="G12" s="40"/>
      <c r="H12" s="40"/>
    </row>
    <row r="13" spans="2:8" x14ac:dyDescent="0.25">
      <c r="B13" s="40" t="s">
        <v>9</v>
      </c>
      <c r="C13" s="40"/>
      <c r="D13" s="40"/>
      <c r="E13" s="40"/>
      <c r="F13" s="40"/>
      <c r="G13" s="40"/>
      <c r="H13" s="40"/>
    </row>
    <row r="14" spans="2:8" x14ac:dyDescent="0.25">
      <c r="B14" s="40" t="s">
        <v>12</v>
      </c>
      <c r="C14" s="40"/>
      <c r="D14" s="40"/>
      <c r="E14" s="40"/>
      <c r="F14" s="40"/>
      <c r="G14" s="40"/>
      <c r="H14" s="40"/>
    </row>
    <row r="15" spans="2:8" x14ac:dyDescent="0.25">
      <c r="B15" s="40" t="s">
        <v>10</v>
      </c>
      <c r="C15" s="40"/>
      <c r="D15" s="40"/>
      <c r="E15" s="40"/>
      <c r="F15" s="40"/>
      <c r="G15" s="40"/>
      <c r="H15" s="40"/>
    </row>
    <row r="16" spans="2:8" x14ac:dyDescent="0.25">
      <c r="B16" s="5"/>
      <c r="C16" s="31"/>
      <c r="D16" s="5"/>
      <c r="E16" s="5"/>
      <c r="F16" s="5"/>
      <c r="G16" s="5"/>
      <c r="H16" s="14"/>
    </row>
    <row r="17" spans="1:8" x14ac:dyDescent="0.25">
      <c r="B17" s="41" t="s">
        <v>13</v>
      </c>
      <c r="C17" s="41"/>
      <c r="D17" s="42" t="s">
        <v>28</v>
      </c>
      <c r="E17" s="42" t="s">
        <v>29</v>
      </c>
      <c r="F17" s="48" t="s">
        <v>0</v>
      </c>
      <c r="G17" s="42" t="s">
        <v>1</v>
      </c>
      <c r="H17" s="50" t="s">
        <v>30</v>
      </c>
    </row>
    <row r="18" spans="1:8" ht="71.25" x14ac:dyDescent="0.25">
      <c r="B18" s="13" t="s">
        <v>27</v>
      </c>
      <c r="C18" s="32" t="s">
        <v>26</v>
      </c>
      <c r="D18" s="43"/>
      <c r="E18" s="43"/>
      <c r="F18" s="49"/>
      <c r="G18" s="43"/>
      <c r="H18" s="51"/>
    </row>
    <row r="19" spans="1:8" x14ac:dyDescent="0.25">
      <c r="A19" s="4"/>
      <c r="B19" s="10">
        <v>1</v>
      </c>
      <c r="C19" s="33" t="s">
        <v>31</v>
      </c>
      <c r="D19" s="22"/>
      <c r="E19" s="22"/>
      <c r="F19" s="23"/>
      <c r="G19" s="22"/>
      <c r="H19" s="24"/>
    </row>
    <row r="20" spans="1:8" x14ac:dyDescent="0.25">
      <c r="A20" s="4">
        <v>1</v>
      </c>
      <c r="B20" s="12">
        <v>15411200</v>
      </c>
      <c r="C20" s="37" t="s">
        <v>49</v>
      </c>
      <c r="D20" s="4" t="s">
        <v>3</v>
      </c>
      <c r="E20" s="11" t="s">
        <v>2</v>
      </c>
      <c r="F20" s="11">
        <v>1700</v>
      </c>
      <c r="G20" s="11">
        <v>1</v>
      </c>
      <c r="H20" s="18">
        <f t="shared" ref="H20" si="0">+F20*G20/1000</f>
        <v>1.7</v>
      </c>
    </row>
    <row r="21" spans="1:8" x14ac:dyDescent="0.25">
      <c r="A21" s="4">
        <v>2</v>
      </c>
      <c r="B21" s="12">
        <v>3142510</v>
      </c>
      <c r="C21" s="38" t="s">
        <v>45</v>
      </c>
      <c r="D21" s="4" t="s">
        <v>3</v>
      </c>
      <c r="E21" s="11" t="s">
        <v>2</v>
      </c>
      <c r="F21" s="11">
        <v>55</v>
      </c>
      <c r="G21" s="11">
        <v>70</v>
      </c>
      <c r="H21" s="18">
        <f t="shared" ref="H21:H85" si="1">+F21*G21/1000</f>
        <v>3.85</v>
      </c>
    </row>
    <row r="22" spans="1:8" x14ac:dyDescent="0.25">
      <c r="A22" s="4">
        <v>3</v>
      </c>
      <c r="B22" s="11">
        <v>3142520</v>
      </c>
      <c r="C22" s="37" t="s">
        <v>65</v>
      </c>
      <c r="D22" s="4" t="s">
        <v>3</v>
      </c>
      <c r="E22" s="11" t="s">
        <v>2</v>
      </c>
      <c r="F22" s="11">
        <v>50</v>
      </c>
      <c r="G22" s="11">
        <v>63</v>
      </c>
      <c r="H22" s="18">
        <f t="shared" si="1"/>
        <v>3.15</v>
      </c>
    </row>
    <row r="23" spans="1:8" x14ac:dyDescent="0.25">
      <c r="A23" s="4">
        <v>4</v>
      </c>
      <c r="B23" s="11">
        <v>3211300</v>
      </c>
      <c r="C23" s="37" t="s">
        <v>37</v>
      </c>
      <c r="D23" s="4" t="s">
        <v>3</v>
      </c>
      <c r="E23" s="11" t="s">
        <v>5</v>
      </c>
      <c r="F23" s="11">
        <v>650</v>
      </c>
      <c r="G23" s="11">
        <v>4</v>
      </c>
      <c r="H23" s="18">
        <f t="shared" si="1"/>
        <v>2.6</v>
      </c>
    </row>
    <row r="24" spans="1:8" x14ac:dyDescent="0.25">
      <c r="A24" s="4">
        <v>5</v>
      </c>
      <c r="B24" s="11">
        <v>3211300</v>
      </c>
      <c r="C24" s="37" t="s">
        <v>37</v>
      </c>
      <c r="D24" s="4" t="s">
        <v>3</v>
      </c>
      <c r="E24" s="11" t="s">
        <v>5</v>
      </c>
      <c r="F24" s="11">
        <v>550</v>
      </c>
      <c r="G24" s="11">
        <v>1</v>
      </c>
      <c r="H24" s="18">
        <f t="shared" si="1"/>
        <v>0.55000000000000004</v>
      </c>
    </row>
    <row r="25" spans="1:8" x14ac:dyDescent="0.25">
      <c r="A25" s="4">
        <v>6</v>
      </c>
      <c r="B25" s="12">
        <v>3221110</v>
      </c>
      <c r="C25" s="38" t="s">
        <v>41</v>
      </c>
      <c r="D25" s="4" t="s">
        <v>3</v>
      </c>
      <c r="E25" s="11" t="s">
        <v>5</v>
      </c>
      <c r="F25" s="11">
        <v>300</v>
      </c>
      <c r="G25" s="11">
        <v>3.67</v>
      </c>
      <c r="H25" s="18">
        <f t="shared" si="1"/>
        <v>1.101</v>
      </c>
    </row>
    <row r="26" spans="1:8" x14ac:dyDescent="0.25">
      <c r="A26" s="4">
        <v>7</v>
      </c>
      <c r="B26" s="12">
        <v>3221110</v>
      </c>
      <c r="C26" s="37" t="s">
        <v>41</v>
      </c>
      <c r="D26" s="4" t="s">
        <v>3</v>
      </c>
      <c r="E26" s="11" t="s">
        <v>5</v>
      </c>
      <c r="F26" s="11">
        <v>330</v>
      </c>
      <c r="G26" s="11">
        <v>2.79</v>
      </c>
      <c r="H26" s="18">
        <f t="shared" si="1"/>
        <v>0.92070000000000007</v>
      </c>
    </row>
    <row r="27" spans="1:8" x14ac:dyDescent="0.25">
      <c r="A27" s="4">
        <v>8</v>
      </c>
      <c r="B27" s="12">
        <v>3221113</v>
      </c>
      <c r="C27" s="38" t="s">
        <v>50</v>
      </c>
      <c r="D27" s="4" t="s">
        <v>3</v>
      </c>
      <c r="E27" s="11" t="s">
        <v>5</v>
      </c>
      <c r="F27" s="11">
        <v>1150</v>
      </c>
      <c r="G27" s="11">
        <v>1.31</v>
      </c>
      <c r="H27" s="18">
        <f t="shared" si="1"/>
        <v>1.5065</v>
      </c>
    </row>
    <row r="28" spans="1:8" x14ac:dyDescent="0.25">
      <c r="A28" s="4">
        <v>9</v>
      </c>
      <c r="B28" s="12">
        <v>3221117</v>
      </c>
      <c r="C28" s="38" t="s">
        <v>38</v>
      </c>
      <c r="D28" s="4" t="s">
        <v>3</v>
      </c>
      <c r="E28" s="11" t="s">
        <v>5</v>
      </c>
      <c r="F28" s="11">
        <v>330</v>
      </c>
      <c r="G28" s="11">
        <v>1</v>
      </c>
      <c r="H28" s="18">
        <f t="shared" si="1"/>
        <v>0.33</v>
      </c>
    </row>
    <row r="29" spans="1:8" x14ac:dyDescent="0.25">
      <c r="A29" s="4">
        <v>10</v>
      </c>
      <c r="B29" s="12">
        <v>3221117</v>
      </c>
      <c r="C29" s="38" t="s">
        <v>38</v>
      </c>
      <c r="D29" s="4" t="s">
        <v>3</v>
      </c>
      <c r="E29" s="11" t="s">
        <v>5</v>
      </c>
      <c r="F29" s="11">
        <v>350</v>
      </c>
      <c r="G29" s="11">
        <v>2</v>
      </c>
      <c r="H29" s="18">
        <f t="shared" si="1"/>
        <v>0.7</v>
      </c>
    </row>
    <row r="30" spans="1:8" x14ac:dyDescent="0.25">
      <c r="A30" s="4">
        <v>11</v>
      </c>
      <c r="B30" s="11">
        <v>3221410</v>
      </c>
      <c r="C30" s="37" t="s">
        <v>66</v>
      </c>
      <c r="D30" s="4" t="s">
        <v>3</v>
      </c>
      <c r="E30" s="11" t="s">
        <v>5</v>
      </c>
      <c r="F30" s="11">
        <v>200</v>
      </c>
      <c r="G30" s="11">
        <v>9.07</v>
      </c>
      <c r="H30" s="18">
        <f t="shared" si="1"/>
        <v>1.8140000000000001</v>
      </c>
    </row>
    <row r="31" spans="1:8" x14ac:dyDescent="0.25">
      <c r="A31" s="4">
        <v>12</v>
      </c>
      <c r="B31" s="11">
        <v>3221450</v>
      </c>
      <c r="C31" s="37" t="s">
        <v>40</v>
      </c>
      <c r="D31" s="4" t="s">
        <v>3</v>
      </c>
      <c r="E31" s="11" t="s">
        <v>5</v>
      </c>
      <c r="F31" s="11">
        <v>150</v>
      </c>
      <c r="G31" s="11">
        <v>5</v>
      </c>
      <c r="H31" s="18">
        <f t="shared" si="1"/>
        <v>0.75</v>
      </c>
    </row>
    <row r="32" spans="1:8" x14ac:dyDescent="0.25">
      <c r="A32" s="4">
        <v>13</v>
      </c>
      <c r="B32" s="11">
        <v>3221450</v>
      </c>
      <c r="C32" s="37" t="s">
        <v>40</v>
      </c>
      <c r="D32" s="4" t="s">
        <v>3</v>
      </c>
      <c r="E32" s="11" t="s">
        <v>5</v>
      </c>
      <c r="F32" s="11">
        <v>180</v>
      </c>
      <c r="G32" s="11">
        <v>3</v>
      </c>
      <c r="H32" s="18">
        <f t="shared" si="1"/>
        <v>0.54</v>
      </c>
    </row>
    <row r="33" spans="1:8" x14ac:dyDescent="0.25">
      <c r="A33" s="4">
        <v>14</v>
      </c>
      <c r="B33" s="12">
        <v>3221450</v>
      </c>
      <c r="C33" s="37" t="s">
        <v>40</v>
      </c>
      <c r="D33" s="4" t="s">
        <v>3</v>
      </c>
      <c r="E33" s="11" t="s">
        <v>5</v>
      </c>
      <c r="F33" s="11">
        <v>240</v>
      </c>
      <c r="G33" s="11">
        <v>3</v>
      </c>
      <c r="H33" s="18">
        <f t="shared" si="1"/>
        <v>0.72</v>
      </c>
    </row>
    <row r="34" spans="1:8" x14ac:dyDescent="0.25">
      <c r="A34" s="4">
        <v>15</v>
      </c>
      <c r="B34" s="12">
        <v>3222128</v>
      </c>
      <c r="C34" s="37" t="s">
        <v>42</v>
      </c>
      <c r="D34" s="4" t="s">
        <v>3</v>
      </c>
      <c r="E34" s="11" t="s">
        <v>5</v>
      </c>
      <c r="F34" s="11">
        <v>400</v>
      </c>
      <c r="G34" s="11">
        <v>13.87</v>
      </c>
      <c r="H34" s="18">
        <f t="shared" si="1"/>
        <v>5.548</v>
      </c>
    </row>
    <row r="35" spans="1:8" x14ac:dyDescent="0.25">
      <c r="A35" s="4">
        <v>16</v>
      </c>
      <c r="B35" s="12">
        <v>3222128</v>
      </c>
      <c r="C35" s="37" t="s">
        <v>42</v>
      </c>
      <c r="D35" s="4" t="s">
        <v>3</v>
      </c>
      <c r="E35" s="11" t="s">
        <v>5</v>
      </c>
      <c r="F35" s="11">
        <v>350</v>
      </c>
      <c r="G35" s="11">
        <v>5</v>
      </c>
      <c r="H35" s="18">
        <f t="shared" si="1"/>
        <v>1.75</v>
      </c>
    </row>
    <row r="36" spans="1:8" x14ac:dyDescent="0.25">
      <c r="A36" s="4">
        <v>17</v>
      </c>
      <c r="B36" s="12">
        <v>3222128</v>
      </c>
      <c r="C36" s="37" t="s">
        <v>42</v>
      </c>
      <c r="D36" s="4" t="s">
        <v>3</v>
      </c>
      <c r="E36" s="11" t="s">
        <v>5</v>
      </c>
      <c r="F36" s="11">
        <v>450</v>
      </c>
      <c r="G36" s="11">
        <v>6.07</v>
      </c>
      <c r="H36" s="18">
        <f t="shared" si="1"/>
        <v>2.7315</v>
      </c>
    </row>
    <row r="37" spans="1:8" x14ac:dyDescent="0.25">
      <c r="A37" s="4">
        <v>18</v>
      </c>
      <c r="B37" s="12">
        <v>15112150</v>
      </c>
      <c r="C37" s="38" t="s">
        <v>44</v>
      </c>
      <c r="D37" s="4" t="s">
        <v>3</v>
      </c>
      <c r="E37" s="11" t="s">
        <v>5</v>
      </c>
      <c r="F37" s="11">
        <v>2850</v>
      </c>
      <c r="G37" s="11">
        <v>5</v>
      </c>
      <c r="H37" s="18">
        <f t="shared" si="1"/>
        <v>14.25</v>
      </c>
    </row>
    <row r="38" spans="1:8" x14ac:dyDescent="0.25">
      <c r="A38" s="4">
        <v>19</v>
      </c>
      <c r="B38" s="12">
        <v>15112160</v>
      </c>
      <c r="C38" s="37" t="s">
        <v>69</v>
      </c>
      <c r="D38" s="4" t="s">
        <v>3</v>
      </c>
      <c r="E38" s="11" t="s">
        <v>5</v>
      </c>
      <c r="F38" s="11">
        <v>2300</v>
      </c>
      <c r="G38" s="11">
        <v>2</v>
      </c>
      <c r="H38" s="18">
        <f t="shared" si="1"/>
        <v>4.5999999999999996</v>
      </c>
    </row>
    <row r="39" spans="1:8" x14ac:dyDescent="0.25">
      <c r="A39" s="4">
        <v>20</v>
      </c>
      <c r="B39" s="11">
        <v>15311100</v>
      </c>
      <c r="C39" s="37" t="s">
        <v>39</v>
      </c>
      <c r="D39" s="4" t="s">
        <v>3</v>
      </c>
      <c r="E39" s="11" t="s">
        <v>5</v>
      </c>
      <c r="F39" s="11">
        <v>230</v>
      </c>
      <c r="G39" s="11">
        <v>3.5</v>
      </c>
      <c r="H39" s="18">
        <f t="shared" si="1"/>
        <v>0.80500000000000005</v>
      </c>
    </row>
    <row r="40" spans="1:8" x14ac:dyDescent="0.25">
      <c r="A40" s="4">
        <v>21</v>
      </c>
      <c r="B40" s="11">
        <v>15311100</v>
      </c>
      <c r="C40" s="37" t="s">
        <v>39</v>
      </c>
      <c r="D40" s="4" t="s">
        <v>3</v>
      </c>
      <c r="E40" s="11" t="s">
        <v>5</v>
      </c>
      <c r="F40" s="11">
        <v>220</v>
      </c>
      <c r="G40" s="11">
        <v>3</v>
      </c>
      <c r="H40" s="18">
        <f t="shared" si="1"/>
        <v>0.66</v>
      </c>
    </row>
    <row r="41" spans="1:8" x14ac:dyDescent="0.25">
      <c r="A41" s="4">
        <v>22</v>
      </c>
      <c r="B41" s="12">
        <v>15311100</v>
      </c>
      <c r="C41" s="37" t="s">
        <v>39</v>
      </c>
      <c r="D41" s="4" t="s">
        <v>3</v>
      </c>
      <c r="E41" s="11" t="s">
        <v>5</v>
      </c>
      <c r="F41" s="11">
        <v>250</v>
      </c>
      <c r="G41" s="11">
        <v>4.08</v>
      </c>
      <c r="H41" s="18">
        <f t="shared" si="1"/>
        <v>1.02</v>
      </c>
    </row>
    <row r="42" spans="1:8" x14ac:dyDescent="0.25">
      <c r="A42" s="4">
        <v>23</v>
      </c>
      <c r="B42" s="12">
        <v>15311100</v>
      </c>
      <c r="C42" s="37" t="s">
        <v>39</v>
      </c>
      <c r="D42" s="4" t="s">
        <v>3</v>
      </c>
      <c r="E42" s="11" t="s">
        <v>5</v>
      </c>
      <c r="F42" s="11">
        <v>330</v>
      </c>
      <c r="G42" s="11">
        <v>1.72</v>
      </c>
      <c r="H42" s="18">
        <f t="shared" si="1"/>
        <v>0.56759999999999999</v>
      </c>
    </row>
    <row r="43" spans="1:8" x14ac:dyDescent="0.25">
      <c r="A43" s="4">
        <v>24</v>
      </c>
      <c r="B43" s="12">
        <v>15331151</v>
      </c>
      <c r="C43" s="38" t="s">
        <v>68</v>
      </c>
      <c r="D43" s="4" t="s">
        <v>3</v>
      </c>
      <c r="E43" s="11" t="s">
        <v>5</v>
      </c>
      <c r="F43" s="11">
        <v>1000</v>
      </c>
      <c r="G43" s="11">
        <v>1.68</v>
      </c>
      <c r="H43" s="18">
        <f t="shared" si="1"/>
        <v>1.68</v>
      </c>
    </row>
    <row r="44" spans="1:8" x14ac:dyDescent="0.25">
      <c r="A44" s="4">
        <v>25</v>
      </c>
      <c r="B44" s="12">
        <v>15331153</v>
      </c>
      <c r="C44" s="37" t="s">
        <v>35</v>
      </c>
      <c r="D44" s="4" t="s">
        <v>3</v>
      </c>
      <c r="E44" s="11" t="s">
        <v>5</v>
      </c>
      <c r="F44" s="11">
        <v>900</v>
      </c>
      <c r="G44" s="11">
        <v>1</v>
      </c>
      <c r="H44" s="18">
        <f t="shared" si="1"/>
        <v>0.9</v>
      </c>
    </row>
    <row r="45" spans="1:8" x14ac:dyDescent="0.25">
      <c r="A45" s="4">
        <v>26</v>
      </c>
      <c r="B45" s="12">
        <v>15331153</v>
      </c>
      <c r="C45" s="37" t="s">
        <v>35</v>
      </c>
      <c r="D45" s="4" t="s">
        <v>3</v>
      </c>
      <c r="E45" s="11" t="s">
        <v>5</v>
      </c>
      <c r="F45" s="11">
        <v>680</v>
      </c>
      <c r="G45" s="11">
        <v>2</v>
      </c>
      <c r="H45" s="18">
        <f t="shared" si="1"/>
        <v>1.36</v>
      </c>
    </row>
    <row r="46" spans="1:8" x14ac:dyDescent="0.25">
      <c r="A46" s="4">
        <v>27</v>
      </c>
      <c r="B46" s="11">
        <v>15331153</v>
      </c>
      <c r="C46" s="37" t="s">
        <v>35</v>
      </c>
      <c r="D46" s="4" t="s">
        <v>3</v>
      </c>
      <c r="E46" s="11" t="s">
        <v>5</v>
      </c>
      <c r="F46" s="11">
        <v>740</v>
      </c>
      <c r="G46" s="11">
        <v>0.45</v>
      </c>
      <c r="H46" s="18">
        <f t="shared" si="1"/>
        <v>0.33300000000000002</v>
      </c>
    </row>
    <row r="47" spans="1:8" x14ac:dyDescent="0.25">
      <c r="A47" s="4">
        <v>28</v>
      </c>
      <c r="B47" s="12">
        <v>15331154</v>
      </c>
      <c r="C47" s="38" t="s">
        <v>67</v>
      </c>
      <c r="D47" s="4" t="s">
        <v>3</v>
      </c>
      <c r="E47" s="11" t="s">
        <v>5</v>
      </c>
      <c r="F47" s="11">
        <v>350</v>
      </c>
      <c r="G47" s="11">
        <v>1</v>
      </c>
      <c r="H47" s="18">
        <f t="shared" si="1"/>
        <v>0.35</v>
      </c>
    </row>
    <row r="48" spans="1:8" x14ac:dyDescent="0.25">
      <c r="A48" s="4">
        <v>29</v>
      </c>
      <c r="B48" s="11">
        <v>15331163</v>
      </c>
      <c r="C48" s="37" t="s">
        <v>51</v>
      </c>
      <c r="D48" s="4" t="s">
        <v>3</v>
      </c>
      <c r="E48" s="11" t="s">
        <v>5</v>
      </c>
      <c r="F48" s="11">
        <v>300</v>
      </c>
      <c r="G48" s="11">
        <v>3.03</v>
      </c>
      <c r="H48" s="18">
        <f t="shared" si="1"/>
        <v>0.90899999999999992</v>
      </c>
    </row>
    <row r="49" spans="1:8" x14ac:dyDescent="0.25">
      <c r="A49" s="4">
        <v>30</v>
      </c>
      <c r="B49" s="12">
        <v>15333100</v>
      </c>
      <c r="C49" s="37" t="s">
        <v>53</v>
      </c>
      <c r="D49" s="4" t="s">
        <v>3</v>
      </c>
      <c r="E49" s="11" t="s">
        <v>2</v>
      </c>
      <c r="F49" s="11">
        <v>520</v>
      </c>
      <c r="G49" s="11">
        <v>2</v>
      </c>
      <c r="H49" s="18">
        <f t="shared" si="1"/>
        <v>1.04</v>
      </c>
    </row>
    <row r="50" spans="1:8" x14ac:dyDescent="0.25">
      <c r="A50" s="4">
        <v>31</v>
      </c>
      <c r="B50" s="11">
        <v>15333100</v>
      </c>
      <c r="C50" s="37" t="s">
        <v>53</v>
      </c>
      <c r="D50" s="4" t="s">
        <v>3</v>
      </c>
      <c r="E50" s="11" t="s">
        <v>2</v>
      </c>
      <c r="F50" s="11">
        <v>450</v>
      </c>
      <c r="G50" s="11">
        <v>1</v>
      </c>
      <c r="H50" s="18">
        <f t="shared" si="1"/>
        <v>0.45</v>
      </c>
    </row>
    <row r="51" spans="1:8" x14ac:dyDescent="0.25">
      <c r="A51" s="4">
        <v>32</v>
      </c>
      <c r="B51" s="12">
        <v>15411200</v>
      </c>
      <c r="C51" s="37" t="s">
        <v>63</v>
      </c>
      <c r="D51" s="4" t="s">
        <v>3</v>
      </c>
      <c r="E51" s="11" t="s">
        <v>2</v>
      </c>
      <c r="F51" s="11">
        <v>850</v>
      </c>
      <c r="G51" s="11">
        <v>1</v>
      </c>
      <c r="H51" s="18">
        <f t="shared" si="1"/>
        <v>0.85</v>
      </c>
    </row>
    <row r="52" spans="1:8" x14ac:dyDescent="0.25">
      <c r="A52" s="4">
        <v>33</v>
      </c>
      <c r="B52" s="12">
        <v>15421100</v>
      </c>
      <c r="C52" s="37" t="s">
        <v>33</v>
      </c>
      <c r="D52" s="4" t="s">
        <v>3</v>
      </c>
      <c r="E52" s="11" t="s">
        <v>2</v>
      </c>
      <c r="F52" s="11">
        <v>1550</v>
      </c>
      <c r="G52" s="11">
        <v>1</v>
      </c>
      <c r="H52" s="18">
        <f t="shared" si="1"/>
        <v>1.55</v>
      </c>
    </row>
    <row r="53" spans="1:8" x14ac:dyDescent="0.25">
      <c r="A53" s="4">
        <v>34</v>
      </c>
      <c r="B53" s="12">
        <v>15421100</v>
      </c>
      <c r="C53" s="37" t="s">
        <v>33</v>
      </c>
      <c r="D53" s="4" t="s">
        <v>3</v>
      </c>
      <c r="E53" s="11" t="s">
        <v>2</v>
      </c>
      <c r="F53" s="11">
        <v>780</v>
      </c>
      <c r="G53" s="11">
        <v>1</v>
      </c>
      <c r="H53" s="18">
        <f t="shared" si="1"/>
        <v>0.78</v>
      </c>
    </row>
    <row r="54" spans="1:8" x14ac:dyDescent="0.25">
      <c r="A54" s="4">
        <v>35</v>
      </c>
      <c r="B54" s="12">
        <v>15541100</v>
      </c>
      <c r="C54" s="38" t="s">
        <v>43</v>
      </c>
      <c r="D54" s="4" t="s">
        <v>3</v>
      </c>
      <c r="E54" s="11" t="s">
        <v>5</v>
      </c>
      <c r="F54" s="11">
        <v>2000</v>
      </c>
      <c r="G54" s="11">
        <v>5.16</v>
      </c>
      <c r="H54" s="18">
        <f t="shared" si="1"/>
        <v>10.32</v>
      </c>
    </row>
    <row r="55" spans="1:8" x14ac:dyDescent="0.25">
      <c r="A55" s="4">
        <v>36</v>
      </c>
      <c r="B55" s="12">
        <v>15541100</v>
      </c>
      <c r="C55" s="38" t="s">
        <v>43</v>
      </c>
      <c r="D55" s="4" t="s">
        <v>3</v>
      </c>
      <c r="E55" s="11" t="s">
        <v>5</v>
      </c>
      <c r="F55" s="11">
        <v>2150</v>
      </c>
      <c r="G55" s="11">
        <v>1.23</v>
      </c>
      <c r="H55" s="18">
        <f t="shared" si="1"/>
        <v>2.6444999999999999</v>
      </c>
    </row>
    <row r="56" spans="1:8" x14ac:dyDescent="0.25">
      <c r="A56" s="4">
        <v>37</v>
      </c>
      <c r="B56" s="12">
        <v>15551600</v>
      </c>
      <c r="C56" s="38" t="s">
        <v>46</v>
      </c>
      <c r="D56" s="4" t="s">
        <v>3</v>
      </c>
      <c r="E56" s="11" t="s">
        <v>2</v>
      </c>
      <c r="F56" s="11">
        <v>380</v>
      </c>
      <c r="G56" s="11">
        <v>6</v>
      </c>
      <c r="H56" s="18">
        <f t="shared" si="1"/>
        <v>2.2799999999999998</v>
      </c>
    </row>
    <row r="57" spans="1:8" x14ac:dyDescent="0.25">
      <c r="A57" s="4">
        <v>38</v>
      </c>
      <c r="B57" s="11">
        <v>15551600</v>
      </c>
      <c r="C57" s="37" t="s">
        <v>46</v>
      </c>
      <c r="D57" s="4" t="s">
        <v>3</v>
      </c>
      <c r="E57" s="11" t="s">
        <v>2</v>
      </c>
      <c r="F57" s="11">
        <v>400</v>
      </c>
      <c r="G57" s="11">
        <v>4</v>
      </c>
      <c r="H57" s="18">
        <f t="shared" si="1"/>
        <v>1.6</v>
      </c>
    </row>
    <row r="58" spans="1:8" x14ac:dyDescent="0.25">
      <c r="A58" s="4">
        <v>39</v>
      </c>
      <c r="B58" s="11">
        <v>15614200</v>
      </c>
      <c r="C58" s="37" t="s">
        <v>37</v>
      </c>
      <c r="D58" s="4" t="s">
        <v>3</v>
      </c>
      <c r="E58" s="11" t="s">
        <v>5</v>
      </c>
      <c r="F58" s="11">
        <v>630</v>
      </c>
      <c r="G58" s="11">
        <v>2</v>
      </c>
      <c r="H58" s="18">
        <f t="shared" si="1"/>
        <v>1.26</v>
      </c>
    </row>
    <row r="59" spans="1:8" x14ac:dyDescent="0.25">
      <c r="A59" s="4">
        <v>40</v>
      </c>
      <c r="B59" s="11">
        <v>15614200</v>
      </c>
      <c r="C59" s="37" t="s">
        <v>37</v>
      </c>
      <c r="D59" s="4" t="s">
        <v>3</v>
      </c>
      <c r="E59" s="11" t="s">
        <v>5</v>
      </c>
      <c r="F59" s="11">
        <v>550</v>
      </c>
      <c r="G59" s="11">
        <v>1.5</v>
      </c>
      <c r="H59" s="18">
        <f t="shared" si="1"/>
        <v>0.82499999999999996</v>
      </c>
    </row>
    <row r="60" spans="1:8" x14ac:dyDescent="0.25">
      <c r="A60" s="4">
        <v>41</v>
      </c>
      <c r="B60" s="12">
        <v>15616000</v>
      </c>
      <c r="C60" s="37" t="s">
        <v>34</v>
      </c>
      <c r="D60" s="4" t="s">
        <v>3</v>
      </c>
      <c r="E60" s="11" t="s">
        <v>5</v>
      </c>
      <c r="F60" s="11">
        <v>450</v>
      </c>
      <c r="G60" s="11">
        <v>1</v>
      </c>
      <c r="H60" s="18">
        <f t="shared" si="1"/>
        <v>0.45</v>
      </c>
    </row>
    <row r="61" spans="1:8" x14ac:dyDescent="0.25">
      <c r="A61" s="4">
        <v>42</v>
      </c>
      <c r="B61" s="12">
        <v>15616000</v>
      </c>
      <c r="C61" s="37" t="s">
        <v>34</v>
      </c>
      <c r="D61" s="4" t="s">
        <v>3</v>
      </c>
      <c r="E61" s="11" t="s">
        <v>5</v>
      </c>
      <c r="F61" s="11">
        <v>330</v>
      </c>
      <c r="G61" s="11">
        <v>5.65</v>
      </c>
      <c r="H61" s="18">
        <f t="shared" si="1"/>
        <v>1.8645000000000003</v>
      </c>
    </row>
    <row r="62" spans="1:8" x14ac:dyDescent="0.3">
      <c r="A62" s="4">
        <v>43</v>
      </c>
      <c r="B62" s="11">
        <v>15811100</v>
      </c>
      <c r="C62" s="37" t="s">
        <v>55</v>
      </c>
      <c r="D62" s="4" t="s">
        <v>3</v>
      </c>
      <c r="E62" s="11" t="s">
        <v>5</v>
      </c>
      <c r="F62" s="11">
        <v>610</v>
      </c>
      <c r="G62" s="28">
        <v>115</v>
      </c>
      <c r="H62" s="18">
        <f t="shared" si="1"/>
        <v>70.150000000000006</v>
      </c>
    </row>
    <row r="63" spans="1:8" x14ac:dyDescent="0.25">
      <c r="A63" s="4">
        <v>44</v>
      </c>
      <c r="B63" s="11">
        <v>15851100</v>
      </c>
      <c r="C63" s="37" t="s">
        <v>36</v>
      </c>
      <c r="D63" s="4" t="s">
        <v>3</v>
      </c>
      <c r="E63" s="11" t="s">
        <v>2</v>
      </c>
      <c r="F63" s="11">
        <v>350</v>
      </c>
      <c r="G63" s="11">
        <v>3</v>
      </c>
      <c r="H63" s="18">
        <f t="shared" si="1"/>
        <v>1.05</v>
      </c>
    </row>
    <row r="64" spans="1:8" x14ac:dyDescent="0.25">
      <c r="A64" s="4">
        <v>45</v>
      </c>
      <c r="B64" s="11">
        <v>15851100</v>
      </c>
      <c r="C64" s="37" t="s">
        <v>64</v>
      </c>
      <c r="D64" s="4" t="s">
        <v>3</v>
      </c>
      <c r="E64" s="11" t="s">
        <v>2</v>
      </c>
      <c r="F64" s="11">
        <v>280</v>
      </c>
      <c r="G64" s="11">
        <v>5.0999999999999996</v>
      </c>
      <c r="H64" s="18">
        <f t="shared" si="1"/>
        <v>1.4279999999999999</v>
      </c>
    </row>
    <row r="65" spans="1:8" x14ac:dyDescent="0.25">
      <c r="A65" s="4">
        <v>46</v>
      </c>
      <c r="B65" s="12">
        <v>15872400</v>
      </c>
      <c r="C65" s="37" t="s">
        <v>52</v>
      </c>
      <c r="D65" s="4" t="s">
        <v>3</v>
      </c>
      <c r="E65" s="11" t="s">
        <v>2</v>
      </c>
      <c r="F65" s="11">
        <v>180</v>
      </c>
      <c r="G65" s="11">
        <v>1</v>
      </c>
      <c r="H65" s="18">
        <f t="shared" si="1"/>
        <v>0.18</v>
      </c>
    </row>
    <row r="66" spans="1:8" x14ac:dyDescent="0.25">
      <c r="A66" s="4">
        <v>47</v>
      </c>
      <c r="B66" s="12">
        <v>15872600</v>
      </c>
      <c r="C66" s="37" t="s">
        <v>54</v>
      </c>
      <c r="D66" s="4" t="s">
        <v>3</v>
      </c>
      <c r="E66" s="11" t="s">
        <v>2</v>
      </c>
      <c r="F66" s="11">
        <v>250</v>
      </c>
      <c r="G66" s="11">
        <v>2</v>
      </c>
      <c r="H66" s="18">
        <f t="shared" si="1"/>
        <v>0.5</v>
      </c>
    </row>
    <row r="67" spans="1:8" x14ac:dyDescent="0.25">
      <c r="A67" s="4">
        <v>48</v>
      </c>
      <c r="B67" s="12">
        <v>15421100</v>
      </c>
      <c r="C67" s="37" t="s">
        <v>33</v>
      </c>
      <c r="D67" s="4" t="s">
        <v>3</v>
      </c>
      <c r="E67" s="11" t="s">
        <v>2</v>
      </c>
      <c r="F67" s="11">
        <v>1540</v>
      </c>
      <c r="G67" s="11">
        <v>1</v>
      </c>
      <c r="H67" s="18">
        <f t="shared" si="1"/>
        <v>1.54</v>
      </c>
    </row>
    <row r="68" spans="1:8" x14ac:dyDescent="0.25">
      <c r="A68" s="4">
        <v>49</v>
      </c>
      <c r="B68" s="12">
        <v>15541100</v>
      </c>
      <c r="C68" s="37" t="s">
        <v>43</v>
      </c>
      <c r="D68" s="4" t="s">
        <v>3</v>
      </c>
      <c r="E68" s="11" t="s">
        <v>5</v>
      </c>
      <c r="F68" s="11">
        <v>2500</v>
      </c>
      <c r="G68" s="11">
        <v>1.732</v>
      </c>
      <c r="H68" s="18">
        <f t="shared" si="1"/>
        <v>4.33</v>
      </c>
    </row>
    <row r="69" spans="1:8" x14ac:dyDescent="0.25">
      <c r="A69" s="4">
        <v>50</v>
      </c>
      <c r="B69" s="12">
        <v>15851100</v>
      </c>
      <c r="C69" s="37" t="s">
        <v>36</v>
      </c>
      <c r="D69" s="4" t="s">
        <v>3</v>
      </c>
      <c r="E69" s="11" t="s">
        <v>5</v>
      </c>
      <c r="F69" s="11">
        <v>350</v>
      </c>
      <c r="G69" s="11">
        <v>2</v>
      </c>
      <c r="H69" s="18">
        <f t="shared" si="1"/>
        <v>0.7</v>
      </c>
    </row>
    <row r="70" spans="1:8" x14ac:dyDescent="0.25">
      <c r="A70" s="4">
        <v>51</v>
      </c>
      <c r="B70" s="12">
        <v>3221117</v>
      </c>
      <c r="C70" s="37" t="s">
        <v>38</v>
      </c>
      <c r="D70" s="4" t="s">
        <v>3</v>
      </c>
      <c r="E70" s="11" t="s">
        <v>5</v>
      </c>
      <c r="F70" s="11">
        <v>350</v>
      </c>
      <c r="G70" s="11">
        <v>1.2</v>
      </c>
      <c r="H70" s="18">
        <f t="shared" si="1"/>
        <v>0.42</v>
      </c>
    </row>
    <row r="71" spans="1:8" x14ac:dyDescent="0.25">
      <c r="A71" s="4">
        <v>52</v>
      </c>
      <c r="B71" s="12">
        <v>15331151</v>
      </c>
      <c r="C71" s="37" t="s">
        <v>68</v>
      </c>
      <c r="D71" s="4" t="s">
        <v>3</v>
      </c>
      <c r="E71" s="11" t="s">
        <v>5</v>
      </c>
      <c r="F71" s="11">
        <v>1000</v>
      </c>
      <c r="G71" s="11">
        <v>0.8</v>
      </c>
      <c r="H71" s="18">
        <f t="shared" si="1"/>
        <v>0.8</v>
      </c>
    </row>
    <row r="72" spans="1:8" x14ac:dyDescent="0.25">
      <c r="A72" s="4">
        <v>53</v>
      </c>
      <c r="B72" s="12">
        <v>15614200</v>
      </c>
      <c r="C72" s="37" t="s">
        <v>37</v>
      </c>
      <c r="D72" s="4" t="s">
        <v>3</v>
      </c>
      <c r="E72" s="11" t="s">
        <v>5</v>
      </c>
      <c r="F72" s="11">
        <v>550</v>
      </c>
      <c r="G72" s="11">
        <v>1.8380000000000001</v>
      </c>
      <c r="H72" s="18">
        <f t="shared" si="1"/>
        <v>1.0109000000000001</v>
      </c>
    </row>
    <row r="73" spans="1:8" x14ac:dyDescent="0.25">
      <c r="A73" s="4">
        <v>54</v>
      </c>
      <c r="B73" s="12">
        <v>15331153</v>
      </c>
      <c r="C73" s="37" t="s">
        <v>35</v>
      </c>
      <c r="D73" s="4" t="s">
        <v>3</v>
      </c>
      <c r="E73" s="11" t="s">
        <v>5</v>
      </c>
      <c r="F73" s="11">
        <v>780</v>
      </c>
      <c r="G73" s="11">
        <v>0.8</v>
      </c>
      <c r="H73" s="18">
        <f t="shared" si="1"/>
        <v>0.624</v>
      </c>
    </row>
    <row r="74" spans="1:8" x14ac:dyDescent="0.25">
      <c r="A74" s="4">
        <v>55</v>
      </c>
      <c r="B74" s="12">
        <v>15616000</v>
      </c>
      <c r="C74" s="37" t="s">
        <v>34</v>
      </c>
      <c r="D74" s="4" t="s">
        <v>3</v>
      </c>
      <c r="E74" s="11" t="s">
        <v>5</v>
      </c>
      <c r="F74" s="11">
        <v>330</v>
      </c>
      <c r="G74" s="11">
        <v>1.6</v>
      </c>
      <c r="H74" s="18">
        <f t="shared" si="1"/>
        <v>0.52800000000000002</v>
      </c>
    </row>
    <row r="75" spans="1:8" x14ac:dyDescent="0.25">
      <c r="A75" s="4">
        <v>56</v>
      </c>
      <c r="B75" s="12">
        <v>15112160</v>
      </c>
      <c r="C75" s="37" t="s">
        <v>69</v>
      </c>
      <c r="D75" s="4" t="s">
        <v>3</v>
      </c>
      <c r="E75" s="11" t="s">
        <v>5</v>
      </c>
      <c r="F75" s="11">
        <v>2500</v>
      </c>
      <c r="G75" s="11">
        <v>2</v>
      </c>
      <c r="H75" s="18">
        <f t="shared" si="1"/>
        <v>5</v>
      </c>
    </row>
    <row r="76" spans="1:8" x14ac:dyDescent="0.25">
      <c r="A76" s="4">
        <v>57</v>
      </c>
      <c r="B76" s="12">
        <v>3142520</v>
      </c>
      <c r="C76" s="37" t="s">
        <v>45</v>
      </c>
      <c r="D76" s="4" t="s">
        <v>3</v>
      </c>
      <c r="E76" s="11" t="s">
        <v>2</v>
      </c>
      <c r="F76" s="11">
        <v>55</v>
      </c>
      <c r="G76" s="11">
        <v>32</v>
      </c>
      <c r="H76" s="18">
        <f t="shared" si="1"/>
        <v>1.76</v>
      </c>
    </row>
    <row r="77" spans="1:8" x14ac:dyDescent="0.25">
      <c r="A77" s="4">
        <v>58</v>
      </c>
      <c r="B77" s="12">
        <v>15331163</v>
      </c>
      <c r="C77" s="37" t="s">
        <v>51</v>
      </c>
      <c r="D77" s="4" t="s">
        <v>3</v>
      </c>
      <c r="E77" s="11" t="s">
        <v>5</v>
      </c>
      <c r="F77" s="11">
        <v>300</v>
      </c>
      <c r="G77" s="11">
        <v>0.73</v>
      </c>
      <c r="H77" s="18">
        <f t="shared" si="1"/>
        <v>0.219</v>
      </c>
    </row>
    <row r="78" spans="1:8" x14ac:dyDescent="0.25">
      <c r="A78" s="4">
        <v>59</v>
      </c>
      <c r="B78" s="12">
        <v>3221110</v>
      </c>
      <c r="C78" s="37" t="s">
        <v>41</v>
      </c>
      <c r="D78" s="4" t="s">
        <v>3</v>
      </c>
      <c r="E78" s="11" t="s">
        <v>5</v>
      </c>
      <c r="F78" s="11">
        <v>400</v>
      </c>
      <c r="G78" s="11">
        <v>1.5</v>
      </c>
      <c r="H78" s="18">
        <f t="shared" si="1"/>
        <v>0.6</v>
      </c>
    </row>
    <row r="79" spans="1:8" x14ac:dyDescent="0.25">
      <c r="A79" s="4">
        <v>60</v>
      </c>
      <c r="B79" s="12">
        <v>3221450</v>
      </c>
      <c r="C79" s="37" t="s">
        <v>40</v>
      </c>
      <c r="D79" s="4" t="s">
        <v>3</v>
      </c>
      <c r="E79" s="11" t="s">
        <v>5</v>
      </c>
      <c r="F79" s="11">
        <v>150</v>
      </c>
      <c r="G79" s="11">
        <v>5.016</v>
      </c>
      <c r="H79" s="18">
        <f t="shared" si="1"/>
        <v>0.75239999999999996</v>
      </c>
    </row>
    <row r="80" spans="1:8" x14ac:dyDescent="0.25">
      <c r="A80" s="4">
        <v>61</v>
      </c>
      <c r="B80" s="12">
        <v>15311100</v>
      </c>
      <c r="C80" s="37" t="s">
        <v>39</v>
      </c>
      <c r="D80" s="4" t="s">
        <v>3</v>
      </c>
      <c r="E80" s="11" t="s">
        <v>5</v>
      </c>
      <c r="F80" s="11">
        <v>220</v>
      </c>
      <c r="G80" s="11">
        <v>4.03</v>
      </c>
      <c r="H80" s="18">
        <f t="shared" si="1"/>
        <v>0.88660000000000005</v>
      </c>
    </row>
    <row r="81" spans="1:8" x14ac:dyDescent="0.25">
      <c r="A81" s="4">
        <v>62</v>
      </c>
      <c r="B81" s="12">
        <v>15551600</v>
      </c>
      <c r="C81" s="37" t="s">
        <v>46</v>
      </c>
      <c r="D81" s="4" t="s">
        <v>3</v>
      </c>
      <c r="E81" s="11" t="s">
        <v>2</v>
      </c>
      <c r="F81" s="11">
        <v>400</v>
      </c>
      <c r="G81" s="11">
        <v>2</v>
      </c>
      <c r="H81" s="18">
        <f t="shared" si="1"/>
        <v>0.8</v>
      </c>
    </row>
    <row r="82" spans="1:8" x14ac:dyDescent="0.25">
      <c r="A82" s="4">
        <v>63</v>
      </c>
      <c r="B82" s="12">
        <v>15872400</v>
      </c>
      <c r="C82" s="37" t="s">
        <v>83</v>
      </c>
      <c r="D82" s="4" t="s">
        <v>3</v>
      </c>
      <c r="E82" s="11" t="s">
        <v>2</v>
      </c>
      <c r="F82" s="11">
        <v>200</v>
      </c>
      <c r="G82" s="11">
        <v>1</v>
      </c>
      <c r="H82" s="18">
        <f t="shared" si="1"/>
        <v>0.2</v>
      </c>
    </row>
    <row r="83" spans="1:8" x14ac:dyDescent="0.25">
      <c r="A83" s="4">
        <v>64</v>
      </c>
      <c r="B83" s="12">
        <v>15333100</v>
      </c>
      <c r="C83" s="37" t="s">
        <v>53</v>
      </c>
      <c r="D83" s="4" t="s">
        <v>3</v>
      </c>
      <c r="E83" s="11" t="s">
        <v>2</v>
      </c>
      <c r="F83" s="11">
        <v>450</v>
      </c>
      <c r="G83" s="11">
        <v>1</v>
      </c>
      <c r="H83" s="18">
        <f t="shared" si="1"/>
        <v>0.45</v>
      </c>
    </row>
    <row r="84" spans="1:8" x14ac:dyDescent="0.25">
      <c r="A84" s="4">
        <v>65</v>
      </c>
      <c r="B84" s="12">
        <v>3222128</v>
      </c>
      <c r="C84" s="37" t="s">
        <v>42</v>
      </c>
      <c r="D84" s="4" t="s">
        <v>3</v>
      </c>
      <c r="E84" s="11" t="s">
        <v>5</v>
      </c>
      <c r="F84" s="11">
        <v>250</v>
      </c>
      <c r="G84" s="11">
        <v>8.81</v>
      </c>
      <c r="H84" s="18">
        <f t="shared" si="1"/>
        <v>2.2025000000000001</v>
      </c>
    </row>
    <row r="85" spans="1:8" x14ac:dyDescent="0.25">
      <c r="A85" s="4">
        <v>66</v>
      </c>
      <c r="B85" s="12">
        <v>15421100</v>
      </c>
      <c r="C85" s="37" t="s">
        <v>33</v>
      </c>
      <c r="D85" s="4" t="s">
        <v>3</v>
      </c>
      <c r="E85" s="11" t="s">
        <v>2</v>
      </c>
      <c r="F85" s="11">
        <v>1700</v>
      </c>
      <c r="G85" s="11">
        <v>1</v>
      </c>
      <c r="H85" s="18">
        <f t="shared" si="1"/>
        <v>1.7</v>
      </c>
    </row>
    <row r="86" spans="1:8" x14ac:dyDescent="0.25">
      <c r="A86" s="4">
        <v>67</v>
      </c>
      <c r="B86" s="12">
        <v>15541100</v>
      </c>
      <c r="C86" s="37" t="s">
        <v>43</v>
      </c>
      <c r="D86" s="4" t="s">
        <v>3</v>
      </c>
      <c r="E86" s="11" t="s">
        <v>5</v>
      </c>
      <c r="F86" s="11">
        <v>2650</v>
      </c>
      <c r="G86" s="11">
        <v>1.046</v>
      </c>
      <c r="H86" s="18">
        <f t="shared" ref="H86:H125" si="2">+F86*G86/1000</f>
        <v>2.7719</v>
      </c>
    </row>
    <row r="87" spans="1:8" x14ac:dyDescent="0.25">
      <c r="A87" s="4">
        <v>68</v>
      </c>
      <c r="B87" s="12">
        <v>15851100</v>
      </c>
      <c r="C87" s="37" t="s">
        <v>36</v>
      </c>
      <c r="D87" s="4" t="s">
        <v>3</v>
      </c>
      <c r="E87" s="11" t="s">
        <v>5</v>
      </c>
      <c r="F87" s="11">
        <v>300</v>
      </c>
      <c r="G87" s="11">
        <v>0.75</v>
      </c>
      <c r="H87" s="18">
        <f t="shared" si="2"/>
        <v>0.22500000000000001</v>
      </c>
    </row>
    <row r="88" spans="1:8" x14ac:dyDescent="0.25">
      <c r="A88" s="4">
        <v>69</v>
      </c>
      <c r="B88" s="12">
        <v>3221117</v>
      </c>
      <c r="C88" s="37" t="s">
        <v>38</v>
      </c>
      <c r="D88" s="4" t="s">
        <v>3</v>
      </c>
      <c r="E88" s="11" t="s">
        <v>5</v>
      </c>
      <c r="F88" s="11">
        <v>350</v>
      </c>
      <c r="G88" s="11">
        <v>0.75</v>
      </c>
      <c r="H88" s="18">
        <f t="shared" si="2"/>
        <v>0.26250000000000001</v>
      </c>
    </row>
    <row r="89" spans="1:8" x14ac:dyDescent="0.25">
      <c r="A89" s="4">
        <v>70</v>
      </c>
      <c r="B89" s="12">
        <v>15331151</v>
      </c>
      <c r="C89" s="37" t="s">
        <v>68</v>
      </c>
      <c r="D89" s="4" t="s">
        <v>3</v>
      </c>
      <c r="E89" s="11" t="s">
        <v>5</v>
      </c>
      <c r="F89" s="11">
        <v>1000</v>
      </c>
      <c r="G89" s="11">
        <v>0.4</v>
      </c>
      <c r="H89" s="18">
        <f t="shared" si="2"/>
        <v>0.4</v>
      </c>
    </row>
    <row r="90" spans="1:8" x14ac:dyDescent="0.25">
      <c r="A90" s="4">
        <v>71</v>
      </c>
      <c r="B90" s="12">
        <v>15614200</v>
      </c>
      <c r="C90" s="37" t="s">
        <v>37</v>
      </c>
      <c r="D90" s="4" t="s">
        <v>3</v>
      </c>
      <c r="E90" s="11" t="s">
        <v>5</v>
      </c>
      <c r="F90" s="11">
        <v>550</v>
      </c>
      <c r="G90" s="11">
        <v>1.8</v>
      </c>
      <c r="H90" s="18">
        <f t="shared" si="2"/>
        <v>0.99</v>
      </c>
    </row>
    <row r="91" spans="1:8" x14ac:dyDescent="0.25">
      <c r="A91" s="4">
        <v>72</v>
      </c>
      <c r="B91" s="12">
        <v>15331153</v>
      </c>
      <c r="C91" s="37" t="s">
        <v>35</v>
      </c>
      <c r="D91" s="4" t="s">
        <v>3</v>
      </c>
      <c r="E91" s="11" t="s">
        <v>5</v>
      </c>
      <c r="F91" s="11">
        <v>580</v>
      </c>
      <c r="G91" s="11">
        <v>0.85</v>
      </c>
      <c r="H91" s="18">
        <f t="shared" si="2"/>
        <v>0.49299999999999999</v>
      </c>
    </row>
    <row r="92" spans="1:8" x14ac:dyDescent="0.25">
      <c r="A92" s="4">
        <v>73</v>
      </c>
      <c r="B92" s="12">
        <v>15616000</v>
      </c>
      <c r="C92" s="37" t="s">
        <v>34</v>
      </c>
      <c r="D92" s="4" t="s">
        <v>3</v>
      </c>
      <c r="E92" s="11" t="s">
        <v>5</v>
      </c>
      <c r="F92" s="11">
        <v>380</v>
      </c>
      <c r="G92" s="11">
        <v>1.6</v>
      </c>
      <c r="H92" s="18">
        <f t="shared" si="2"/>
        <v>0.60799999999999998</v>
      </c>
    </row>
    <row r="93" spans="1:8" x14ac:dyDescent="0.25">
      <c r="A93" s="4">
        <v>74</v>
      </c>
      <c r="B93" s="12">
        <v>15112160</v>
      </c>
      <c r="C93" s="37" t="s">
        <v>69</v>
      </c>
      <c r="D93" s="4" t="s">
        <v>3</v>
      </c>
      <c r="E93" s="11" t="s">
        <v>5</v>
      </c>
      <c r="F93" s="11">
        <v>2500</v>
      </c>
      <c r="G93" s="11">
        <v>2</v>
      </c>
      <c r="H93" s="18">
        <f t="shared" si="2"/>
        <v>5</v>
      </c>
    </row>
    <row r="94" spans="1:8" x14ac:dyDescent="0.25">
      <c r="A94" s="4">
        <v>75</v>
      </c>
      <c r="B94" s="12">
        <v>3142520</v>
      </c>
      <c r="C94" s="37" t="s">
        <v>45</v>
      </c>
      <c r="D94" s="4" t="s">
        <v>3</v>
      </c>
      <c r="E94" s="11" t="s">
        <v>2</v>
      </c>
      <c r="F94" s="11">
        <v>60</v>
      </c>
      <c r="G94" s="11">
        <v>31</v>
      </c>
      <c r="H94" s="18">
        <f t="shared" si="2"/>
        <v>1.86</v>
      </c>
    </row>
    <row r="95" spans="1:8" x14ac:dyDescent="0.25">
      <c r="A95" s="4">
        <v>76</v>
      </c>
      <c r="B95" s="12">
        <v>15331163</v>
      </c>
      <c r="C95" s="37" t="s">
        <v>51</v>
      </c>
      <c r="D95" s="4" t="s">
        <v>3</v>
      </c>
      <c r="E95" s="11" t="s">
        <v>5</v>
      </c>
      <c r="F95" s="11">
        <v>300</v>
      </c>
      <c r="G95" s="11">
        <v>0.7</v>
      </c>
      <c r="H95" s="18">
        <f t="shared" si="2"/>
        <v>0.21</v>
      </c>
    </row>
    <row r="96" spans="1:8" x14ac:dyDescent="0.25">
      <c r="A96" s="4">
        <v>77</v>
      </c>
      <c r="B96" s="12">
        <v>3221110</v>
      </c>
      <c r="C96" s="37" t="s">
        <v>41</v>
      </c>
      <c r="D96" s="4" t="s">
        <v>3</v>
      </c>
      <c r="E96" s="11" t="s">
        <v>5</v>
      </c>
      <c r="F96" s="11">
        <v>380</v>
      </c>
      <c r="G96" s="11">
        <v>1</v>
      </c>
      <c r="H96" s="18">
        <f t="shared" si="2"/>
        <v>0.38</v>
      </c>
    </row>
    <row r="97" spans="1:8" x14ac:dyDescent="0.25">
      <c r="A97" s="4">
        <v>78</v>
      </c>
      <c r="B97" s="12">
        <v>3221450</v>
      </c>
      <c r="C97" s="37" t="s">
        <v>40</v>
      </c>
      <c r="D97" s="4" t="s">
        <v>3</v>
      </c>
      <c r="E97" s="11" t="s">
        <v>5</v>
      </c>
      <c r="F97" s="11">
        <v>150</v>
      </c>
      <c r="G97" s="11">
        <v>3.9</v>
      </c>
      <c r="H97" s="18">
        <f t="shared" si="2"/>
        <v>0.58499999999999996</v>
      </c>
    </row>
    <row r="98" spans="1:8" x14ac:dyDescent="0.25">
      <c r="A98" s="4">
        <v>79</v>
      </c>
      <c r="B98" s="12">
        <v>15311100</v>
      </c>
      <c r="C98" s="37" t="s">
        <v>39</v>
      </c>
      <c r="D98" s="4" t="s">
        <v>3</v>
      </c>
      <c r="E98" s="11" t="s">
        <v>5</v>
      </c>
      <c r="F98" s="11">
        <v>240</v>
      </c>
      <c r="G98" s="11">
        <v>3</v>
      </c>
      <c r="H98" s="18">
        <f t="shared" si="2"/>
        <v>0.72</v>
      </c>
    </row>
    <row r="99" spans="1:8" x14ac:dyDescent="0.25">
      <c r="A99" s="4">
        <v>80</v>
      </c>
      <c r="B99" s="12">
        <v>15551600</v>
      </c>
      <c r="C99" s="37" t="s">
        <v>46</v>
      </c>
      <c r="D99" s="4" t="s">
        <v>3</v>
      </c>
      <c r="E99" s="11" t="s">
        <v>2</v>
      </c>
      <c r="F99" s="11">
        <v>380</v>
      </c>
      <c r="G99" s="11">
        <v>1</v>
      </c>
      <c r="H99" s="18">
        <f t="shared" si="2"/>
        <v>0.38</v>
      </c>
    </row>
    <row r="100" spans="1:8" x14ac:dyDescent="0.25">
      <c r="A100" s="4">
        <v>81</v>
      </c>
      <c r="B100" s="12">
        <v>3222128</v>
      </c>
      <c r="C100" s="37" t="s">
        <v>42</v>
      </c>
      <c r="D100" s="4" t="s">
        <v>3</v>
      </c>
      <c r="E100" s="11" t="s">
        <v>5</v>
      </c>
      <c r="F100" s="11">
        <v>300</v>
      </c>
      <c r="G100" s="11">
        <v>7.3</v>
      </c>
      <c r="H100" s="18">
        <f t="shared" si="2"/>
        <v>2.19</v>
      </c>
    </row>
    <row r="101" spans="1:8" x14ac:dyDescent="0.25">
      <c r="A101" s="4">
        <v>82</v>
      </c>
      <c r="B101" s="12">
        <v>19642000</v>
      </c>
      <c r="C101" s="37" t="s">
        <v>116</v>
      </c>
      <c r="D101" s="4" t="s">
        <v>3</v>
      </c>
      <c r="E101" s="11" t="s">
        <v>2</v>
      </c>
      <c r="F101" s="11">
        <v>60</v>
      </c>
      <c r="G101" s="11">
        <v>1</v>
      </c>
      <c r="H101" s="18">
        <f t="shared" si="2"/>
        <v>0.06</v>
      </c>
    </row>
    <row r="102" spans="1:8" x14ac:dyDescent="0.25">
      <c r="A102" s="4">
        <v>83</v>
      </c>
      <c r="B102" s="12">
        <v>15421100</v>
      </c>
      <c r="C102" s="37" t="s">
        <v>33</v>
      </c>
      <c r="D102" s="4" t="s">
        <v>3</v>
      </c>
      <c r="E102" s="11" t="s">
        <v>2</v>
      </c>
      <c r="F102" s="11">
        <v>750</v>
      </c>
      <c r="G102" s="11">
        <v>2</v>
      </c>
      <c r="H102" s="18">
        <f t="shared" si="2"/>
        <v>1.5</v>
      </c>
    </row>
    <row r="103" spans="1:8" x14ac:dyDescent="0.25">
      <c r="A103" s="4">
        <v>84</v>
      </c>
      <c r="B103" s="12">
        <v>15541200</v>
      </c>
      <c r="C103" s="37" t="s">
        <v>139</v>
      </c>
      <c r="D103" s="4" t="s">
        <v>3</v>
      </c>
      <c r="E103" s="11" t="s">
        <v>5</v>
      </c>
      <c r="F103" s="11">
        <v>2650</v>
      </c>
      <c r="G103" s="11">
        <f>1.43+1.106</f>
        <v>2.536</v>
      </c>
      <c r="H103" s="18">
        <f t="shared" si="2"/>
        <v>6.7203999999999997</v>
      </c>
    </row>
    <row r="104" spans="1:8" x14ac:dyDescent="0.25">
      <c r="A104" s="4">
        <v>85</v>
      </c>
      <c r="B104" s="12">
        <v>15851100</v>
      </c>
      <c r="C104" s="37" t="s">
        <v>36</v>
      </c>
      <c r="D104" s="4" t="s">
        <v>3</v>
      </c>
      <c r="E104" s="11" t="s">
        <v>5</v>
      </c>
      <c r="F104" s="11">
        <v>300</v>
      </c>
      <c r="G104" s="11">
        <v>1.6</v>
      </c>
      <c r="H104" s="18">
        <f t="shared" si="2"/>
        <v>0.48</v>
      </c>
    </row>
    <row r="105" spans="1:8" x14ac:dyDescent="0.25">
      <c r="A105" s="4">
        <v>86</v>
      </c>
      <c r="B105" s="12">
        <v>3221117</v>
      </c>
      <c r="C105" s="37" t="s">
        <v>38</v>
      </c>
      <c r="D105" s="4" t="s">
        <v>3</v>
      </c>
      <c r="E105" s="11" t="s">
        <v>5</v>
      </c>
      <c r="F105" s="11">
        <v>350</v>
      </c>
      <c r="G105" s="11">
        <f>0.8+0.8</f>
        <v>1.6</v>
      </c>
      <c r="H105" s="18">
        <f t="shared" si="2"/>
        <v>0.56000000000000005</v>
      </c>
    </row>
    <row r="106" spans="1:8" x14ac:dyDescent="0.25">
      <c r="A106" s="4">
        <v>87</v>
      </c>
      <c r="B106" s="12">
        <v>15331151</v>
      </c>
      <c r="C106" s="37" t="s">
        <v>68</v>
      </c>
      <c r="D106" s="4" t="s">
        <v>3</v>
      </c>
      <c r="E106" s="11" t="s">
        <v>5</v>
      </c>
      <c r="F106" s="11">
        <v>1000</v>
      </c>
      <c r="G106" s="11">
        <f>0.8+0.4</f>
        <v>1.2000000000000002</v>
      </c>
      <c r="H106" s="18">
        <f t="shared" si="2"/>
        <v>1.2000000000000002</v>
      </c>
    </row>
    <row r="107" spans="1:8" x14ac:dyDescent="0.25">
      <c r="A107" s="4">
        <v>88</v>
      </c>
      <c r="B107" s="12">
        <v>15614200</v>
      </c>
      <c r="C107" s="37" t="s">
        <v>37</v>
      </c>
      <c r="D107" s="4" t="s">
        <v>3</v>
      </c>
      <c r="E107" s="11" t="s">
        <v>5</v>
      </c>
      <c r="F107" s="11">
        <v>500</v>
      </c>
      <c r="G107" s="11">
        <v>2</v>
      </c>
      <c r="H107" s="18">
        <f t="shared" si="2"/>
        <v>1</v>
      </c>
    </row>
    <row r="108" spans="1:8" x14ac:dyDescent="0.25">
      <c r="A108" s="4">
        <v>89</v>
      </c>
      <c r="B108" s="12">
        <v>15331153</v>
      </c>
      <c r="C108" s="37" t="s">
        <v>35</v>
      </c>
      <c r="D108" s="4" t="s">
        <v>3</v>
      </c>
      <c r="E108" s="11" t="s">
        <v>5</v>
      </c>
      <c r="F108" s="11">
        <v>580</v>
      </c>
      <c r="G108" s="11">
        <f>0.8+0.65</f>
        <v>1.4500000000000002</v>
      </c>
      <c r="H108" s="18">
        <f t="shared" si="2"/>
        <v>0.84100000000000008</v>
      </c>
    </row>
    <row r="109" spans="1:8" x14ac:dyDescent="0.25">
      <c r="A109" s="4">
        <v>90</v>
      </c>
      <c r="B109" s="12">
        <v>15616000</v>
      </c>
      <c r="C109" s="37" t="s">
        <v>34</v>
      </c>
      <c r="D109" s="4" t="s">
        <v>3</v>
      </c>
      <c r="E109" s="11" t="s">
        <v>5</v>
      </c>
      <c r="F109" s="11">
        <v>400</v>
      </c>
      <c r="G109" s="11">
        <f>1.5+1.256</f>
        <v>2.7560000000000002</v>
      </c>
      <c r="H109" s="18">
        <f t="shared" si="2"/>
        <v>1.1024</v>
      </c>
    </row>
    <row r="110" spans="1:8" x14ac:dyDescent="0.25">
      <c r="A110" s="4">
        <v>91</v>
      </c>
      <c r="B110" s="12">
        <v>15112160</v>
      </c>
      <c r="C110" s="37" t="s">
        <v>69</v>
      </c>
      <c r="D110" s="4" t="s">
        <v>3</v>
      </c>
      <c r="E110" s="11" t="s">
        <v>5</v>
      </c>
      <c r="F110" s="11">
        <v>2300</v>
      </c>
      <c r="G110" s="11">
        <v>1</v>
      </c>
      <c r="H110" s="18">
        <f t="shared" si="2"/>
        <v>2.2999999999999998</v>
      </c>
    </row>
    <row r="111" spans="1:8" x14ac:dyDescent="0.25">
      <c r="A111" s="4">
        <v>92</v>
      </c>
      <c r="B111" s="12">
        <v>3142520</v>
      </c>
      <c r="C111" s="37" t="s">
        <v>45</v>
      </c>
      <c r="D111" s="4" t="s">
        <v>3</v>
      </c>
      <c r="E111" s="11" t="s">
        <v>2</v>
      </c>
      <c r="F111" s="11">
        <v>60</v>
      </c>
      <c r="G111" s="11">
        <v>32</v>
      </c>
      <c r="H111" s="18">
        <f t="shared" si="2"/>
        <v>1.92</v>
      </c>
    </row>
    <row r="112" spans="1:8" x14ac:dyDescent="0.25">
      <c r="A112" s="4">
        <v>93</v>
      </c>
      <c r="B112" s="12">
        <v>15331163</v>
      </c>
      <c r="C112" s="37" t="s">
        <v>51</v>
      </c>
      <c r="D112" s="4" t="s">
        <v>3</v>
      </c>
      <c r="E112" s="11" t="s">
        <v>5</v>
      </c>
      <c r="F112" s="11">
        <v>300</v>
      </c>
      <c r="G112" s="11">
        <f>0.75+0.618</f>
        <v>1.3679999999999999</v>
      </c>
      <c r="H112" s="18">
        <f t="shared" si="2"/>
        <v>0.41039999999999999</v>
      </c>
    </row>
    <row r="113" spans="1:8" x14ac:dyDescent="0.25">
      <c r="A113" s="4">
        <v>94</v>
      </c>
      <c r="B113" s="12">
        <v>3221110</v>
      </c>
      <c r="C113" s="37" t="s">
        <v>41</v>
      </c>
      <c r="D113" s="4" t="s">
        <v>3</v>
      </c>
      <c r="E113" s="11" t="s">
        <v>5</v>
      </c>
      <c r="F113" s="11">
        <v>380</v>
      </c>
      <c r="G113" s="11">
        <v>1.5</v>
      </c>
      <c r="H113" s="18">
        <f t="shared" si="2"/>
        <v>0.56999999999999995</v>
      </c>
    </row>
    <row r="114" spans="1:8" x14ac:dyDescent="0.25">
      <c r="A114" s="4">
        <v>95</v>
      </c>
      <c r="B114" s="12">
        <v>3221450</v>
      </c>
      <c r="C114" s="37" t="s">
        <v>40</v>
      </c>
      <c r="D114" s="4" t="s">
        <v>3</v>
      </c>
      <c r="E114" s="11" t="s">
        <v>5</v>
      </c>
      <c r="F114" s="11">
        <v>150</v>
      </c>
      <c r="G114" s="11">
        <f>4.75+3.068</f>
        <v>7.8179999999999996</v>
      </c>
      <c r="H114" s="18">
        <f t="shared" si="2"/>
        <v>1.1727000000000001</v>
      </c>
    </row>
    <row r="115" spans="1:8" x14ac:dyDescent="0.25">
      <c r="A115" s="4">
        <v>96</v>
      </c>
      <c r="B115" s="12">
        <v>15311100</v>
      </c>
      <c r="C115" s="37" t="s">
        <v>39</v>
      </c>
      <c r="D115" s="4" t="s">
        <v>3</v>
      </c>
      <c r="E115" s="11" t="s">
        <v>5</v>
      </c>
      <c r="F115" s="11">
        <v>200</v>
      </c>
      <c r="G115" s="11">
        <f>3.7+2.66</f>
        <v>6.36</v>
      </c>
      <c r="H115" s="18">
        <f t="shared" si="2"/>
        <v>1.272</v>
      </c>
    </row>
    <row r="116" spans="1:8" x14ac:dyDescent="0.25">
      <c r="A116" s="4">
        <v>97</v>
      </c>
      <c r="B116" s="12">
        <v>15551600</v>
      </c>
      <c r="C116" s="37" t="s">
        <v>46</v>
      </c>
      <c r="D116" s="4" t="s">
        <v>3</v>
      </c>
      <c r="E116" s="11" t="s">
        <v>2</v>
      </c>
      <c r="F116" s="11">
        <v>800</v>
      </c>
      <c r="G116" s="11">
        <v>1</v>
      </c>
      <c r="H116" s="18">
        <f t="shared" si="2"/>
        <v>0.8</v>
      </c>
    </row>
    <row r="117" spans="1:8" x14ac:dyDescent="0.25">
      <c r="A117" s="4">
        <v>98</v>
      </c>
      <c r="B117" s="12">
        <v>3222128</v>
      </c>
      <c r="C117" s="37" t="s">
        <v>42</v>
      </c>
      <c r="D117" s="4" t="s">
        <v>3</v>
      </c>
      <c r="E117" s="11" t="s">
        <v>5</v>
      </c>
      <c r="F117" s="11">
        <v>400</v>
      </c>
      <c r="G117" s="11">
        <v>8</v>
      </c>
      <c r="H117" s="18">
        <f t="shared" si="2"/>
        <v>3.2</v>
      </c>
    </row>
    <row r="118" spans="1:8" x14ac:dyDescent="0.25">
      <c r="A118" s="4">
        <v>99</v>
      </c>
      <c r="B118" s="12">
        <v>15333100</v>
      </c>
      <c r="C118" s="37" t="s">
        <v>53</v>
      </c>
      <c r="D118" s="4" t="s">
        <v>3</v>
      </c>
      <c r="E118" s="11" t="s">
        <v>2</v>
      </c>
      <c r="F118" s="11">
        <v>530</v>
      </c>
      <c r="G118" s="11">
        <v>2</v>
      </c>
      <c r="H118" s="18">
        <f t="shared" si="2"/>
        <v>1.06</v>
      </c>
    </row>
    <row r="119" spans="1:8" x14ac:dyDescent="0.25">
      <c r="A119" s="4">
        <v>100</v>
      </c>
      <c r="B119" s="12">
        <v>15421100</v>
      </c>
      <c r="C119" s="37" t="s">
        <v>33</v>
      </c>
      <c r="D119" s="4" t="s">
        <v>3</v>
      </c>
      <c r="E119" s="11" t="s">
        <v>2</v>
      </c>
      <c r="F119" s="11">
        <v>800</v>
      </c>
      <c r="G119" s="11">
        <v>2</v>
      </c>
      <c r="H119" s="18">
        <f t="shared" si="2"/>
        <v>1.6</v>
      </c>
    </row>
    <row r="120" spans="1:8" x14ac:dyDescent="0.25">
      <c r="A120" s="4">
        <v>101</v>
      </c>
      <c r="B120" s="12">
        <v>15851100</v>
      </c>
      <c r="C120" s="37" t="s">
        <v>36</v>
      </c>
      <c r="D120" s="4" t="s">
        <v>3</v>
      </c>
      <c r="E120" s="11" t="s">
        <v>5</v>
      </c>
      <c r="F120" s="11">
        <v>320</v>
      </c>
      <c r="G120" s="11">
        <v>1.2</v>
      </c>
      <c r="H120" s="18">
        <f t="shared" si="2"/>
        <v>0.38400000000000001</v>
      </c>
    </row>
    <row r="121" spans="1:8" x14ac:dyDescent="0.25">
      <c r="A121" s="4">
        <v>102</v>
      </c>
      <c r="B121" s="12">
        <v>15614200</v>
      </c>
      <c r="C121" s="37" t="s">
        <v>37</v>
      </c>
      <c r="D121" s="4" t="s">
        <v>3</v>
      </c>
      <c r="E121" s="11" t="s">
        <v>5</v>
      </c>
      <c r="F121" s="11">
        <v>480</v>
      </c>
      <c r="G121" s="11">
        <v>1.3</v>
      </c>
      <c r="H121" s="18">
        <f t="shared" si="2"/>
        <v>0.624</v>
      </c>
    </row>
    <row r="122" spans="1:8" x14ac:dyDescent="0.25">
      <c r="A122" s="4">
        <v>103</v>
      </c>
      <c r="B122" s="12">
        <v>15112160</v>
      </c>
      <c r="C122" s="37" t="s">
        <v>69</v>
      </c>
      <c r="D122" s="4" t="s">
        <v>3</v>
      </c>
      <c r="E122" s="11" t="s">
        <v>5</v>
      </c>
      <c r="F122" s="11">
        <v>2500</v>
      </c>
      <c r="G122" s="11">
        <v>1</v>
      </c>
      <c r="H122" s="18">
        <f t="shared" si="2"/>
        <v>2.5</v>
      </c>
    </row>
    <row r="123" spans="1:8" x14ac:dyDescent="0.25">
      <c r="A123" s="4">
        <v>104</v>
      </c>
      <c r="B123" s="12">
        <v>3142520</v>
      </c>
      <c r="C123" s="37" t="s">
        <v>45</v>
      </c>
      <c r="D123" s="4" t="s">
        <v>3</v>
      </c>
      <c r="E123" s="11" t="s">
        <v>2</v>
      </c>
      <c r="F123" s="11">
        <v>70</v>
      </c>
      <c r="G123" s="11">
        <v>24</v>
      </c>
      <c r="H123" s="18">
        <f t="shared" si="2"/>
        <v>1.68</v>
      </c>
    </row>
    <row r="124" spans="1:8" x14ac:dyDescent="0.25">
      <c r="A124" s="4">
        <v>105</v>
      </c>
      <c r="B124" s="12">
        <v>3221110</v>
      </c>
      <c r="C124" s="37" t="s">
        <v>41</v>
      </c>
      <c r="D124" s="4" t="s">
        <v>3</v>
      </c>
      <c r="E124" s="11" t="s">
        <v>5</v>
      </c>
      <c r="F124" s="11">
        <v>330</v>
      </c>
      <c r="G124" s="11">
        <v>1.0620000000000001</v>
      </c>
      <c r="H124" s="18">
        <f t="shared" si="2"/>
        <v>0.35046000000000005</v>
      </c>
    </row>
    <row r="125" spans="1:8" x14ac:dyDescent="0.25">
      <c r="A125" s="4">
        <v>106</v>
      </c>
      <c r="B125" s="12">
        <v>15551600</v>
      </c>
      <c r="C125" s="37" t="s">
        <v>46</v>
      </c>
      <c r="D125" s="4" t="s">
        <v>3</v>
      </c>
      <c r="E125" s="11" t="s">
        <v>2</v>
      </c>
      <c r="F125" s="11">
        <v>440</v>
      </c>
      <c r="G125" s="11">
        <v>2</v>
      </c>
      <c r="H125" s="18">
        <f t="shared" si="2"/>
        <v>0.88</v>
      </c>
    </row>
    <row r="126" spans="1:8" x14ac:dyDescent="0.25">
      <c r="A126" s="4"/>
      <c r="B126" s="25"/>
      <c r="C126" s="33" t="s">
        <v>15</v>
      </c>
      <c r="D126" s="22"/>
      <c r="E126" s="22"/>
      <c r="F126" s="23"/>
      <c r="G126" s="22"/>
      <c r="H126" s="24">
        <f>SUM(H20:H125)</f>
        <v>232.7044599999999</v>
      </c>
    </row>
    <row r="127" spans="1:8" x14ac:dyDescent="0.3">
      <c r="A127" s="4"/>
      <c r="B127" s="11"/>
      <c r="C127" s="34"/>
      <c r="D127" s="22"/>
      <c r="E127" s="22"/>
      <c r="F127" s="23"/>
      <c r="G127" s="22"/>
      <c r="H127" s="24"/>
    </row>
    <row r="128" spans="1:8" x14ac:dyDescent="0.25">
      <c r="A128" s="4"/>
      <c r="B128" s="10"/>
      <c r="C128" s="33"/>
      <c r="D128" s="22"/>
      <c r="E128" s="22"/>
      <c r="F128" s="23"/>
      <c r="G128" s="22"/>
      <c r="H128" s="24"/>
    </row>
    <row r="129" spans="1:8" x14ac:dyDescent="0.25">
      <c r="A129" s="4"/>
      <c r="B129" s="10">
        <v>2</v>
      </c>
      <c r="C129" s="33" t="s">
        <v>14</v>
      </c>
      <c r="D129" s="1"/>
      <c r="E129" s="1"/>
      <c r="F129" s="1"/>
      <c r="G129" s="1"/>
      <c r="H129" s="16"/>
    </row>
    <row r="130" spans="1:8" x14ac:dyDescent="0.25">
      <c r="A130" s="4">
        <v>1</v>
      </c>
      <c r="B130" s="11">
        <v>22111200</v>
      </c>
      <c r="C130" s="37" t="s">
        <v>70</v>
      </c>
      <c r="D130" s="4" t="s">
        <v>3</v>
      </c>
      <c r="E130" s="11" t="s">
        <v>2</v>
      </c>
      <c r="F130" s="11">
        <v>15000</v>
      </c>
      <c r="G130" s="4">
        <v>1</v>
      </c>
      <c r="H130" s="18">
        <f t="shared" ref="H130:H140" si="3">+F130*G130/1000</f>
        <v>15</v>
      </c>
    </row>
    <row r="131" spans="1:8" x14ac:dyDescent="0.25">
      <c r="A131" s="4">
        <v>2</v>
      </c>
      <c r="B131" s="11" t="s">
        <v>84</v>
      </c>
      <c r="C131" s="37" t="s">
        <v>74</v>
      </c>
      <c r="D131" s="4" t="s">
        <v>3</v>
      </c>
      <c r="E131" s="11" t="s">
        <v>2</v>
      </c>
      <c r="F131" s="11">
        <v>2000</v>
      </c>
      <c r="G131" s="4">
        <v>4</v>
      </c>
      <c r="H131" s="18">
        <f t="shared" si="3"/>
        <v>8</v>
      </c>
    </row>
    <row r="132" spans="1:8" x14ac:dyDescent="0.25">
      <c r="A132" s="4">
        <v>3</v>
      </c>
      <c r="B132" s="11" t="s">
        <v>85</v>
      </c>
      <c r="C132" s="37" t="s">
        <v>75</v>
      </c>
      <c r="D132" s="4" t="s">
        <v>3</v>
      </c>
      <c r="E132" s="11" t="s">
        <v>2</v>
      </c>
      <c r="F132" s="11">
        <v>100</v>
      </c>
      <c r="G132" s="4">
        <v>30</v>
      </c>
      <c r="H132" s="18">
        <f t="shared" si="3"/>
        <v>3</v>
      </c>
    </row>
    <row r="133" spans="1:8" x14ac:dyDescent="0.25">
      <c r="A133" s="4">
        <v>4</v>
      </c>
      <c r="B133" s="11" t="s">
        <v>88</v>
      </c>
      <c r="C133" s="37" t="s">
        <v>76</v>
      </c>
      <c r="D133" s="4" t="s">
        <v>3</v>
      </c>
      <c r="E133" s="11" t="s">
        <v>2</v>
      </c>
      <c r="F133" s="11">
        <v>300</v>
      </c>
      <c r="G133" s="4">
        <v>4</v>
      </c>
      <c r="H133" s="18">
        <f t="shared" si="3"/>
        <v>1.2</v>
      </c>
    </row>
    <row r="134" spans="1:8" x14ac:dyDescent="0.25">
      <c r="A134" s="4">
        <v>5</v>
      </c>
      <c r="B134" s="11" t="s">
        <v>87</v>
      </c>
      <c r="C134" s="37" t="s">
        <v>77</v>
      </c>
      <c r="D134" s="4" t="s">
        <v>3</v>
      </c>
      <c r="E134" s="11" t="s">
        <v>2</v>
      </c>
      <c r="F134" s="11">
        <v>200</v>
      </c>
      <c r="G134" s="4">
        <v>5</v>
      </c>
      <c r="H134" s="18">
        <f t="shared" si="3"/>
        <v>1</v>
      </c>
    </row>
    <row r="135" spans="1:8" x14ac:dyDescent="0.25">
      <c r="A135" s="4">
        <v>6</v>
      </c>
      <c r="B135" s="11" t="s">
        <v>89</v>
      </c>
      <c r="C135" s="37" t="s">
        <v>78</v>
      </c>
      <c r="D135" s="4" t="s">
        <v>3</v>
      </c>
      <c r="E135" s="11" t="s">
        <v>2</v>
      </c>
      <c r="F135" s="11">
        <v>100</v>
      </c>
      <c r="G135" s="4">
        <v>10</v>
      </c>
      <c r="H135" s="18">
        <f t="shared" si="3"/>
        <v>1</v>
      </c>
    </row>
    <row r="136" spans="1:8" x14ac:dyDescent="0.25">
      <c r="A136" s="4">
        <v>7</v>
      </c>
      <c r="B136" s="11" t="s">
        <v>86</v>
      </c>
      <c r="C136" s="37" t="s">
        <v>79</v>
      </c>
      <c r="D136" s="4" t="s">
        <v>3</v>
      </c>
      <c r="E136" s="11" t="s">
        <v>2</v>
      </c>
      <c r="F136" s="11">
        <v>900</v>
      </c>
      <c r="G136" s="4">
        <v>4</v>
      </c>
      <c r="H136" s="18">
        <f t="shared" si="3"/>
        <v>3.6</v>
      </c>
    </row>
    <row r="137" spans="1:8" x14ac:dyDescent="0.25">
      <c r="A137" s="4">
        <v>8</v>
      </c>
      <c r="B137" s="11" t="s">
        <v>90</v>
      </c>
      <c r="C137" s="37" t="s">
        <v>80</v>
      </c>
      <c r="D137" s="4" t="s">
        <v>3</v>
      </c>
      <c r="E137" s="11" t="s">
        <v>2</v>
      </c>
      <c r="F137" s="11">
        <v>450</v>
      </c>
      <c r="G137" s="4">
        <v>4</v>
      </c>
      <c r="H137" s="18">
        <f t="shared" si="3"/>
        <v>1.8</v>
      </c>
    </row>
    <row r="138" spans="1:8" x14ac:dyDescent="0.25">
      <c r="A138" s="4">
        <v>9</v>
      </c>
      <c r="B138" s="11" t="s">
        <v>91</v>
      </c>
      <c r="C138" s="37" t="s">
        <v>81</v>
      </c>
      <c r="D138" s="4" t="s">
        <v>3</v>
      </c>
      <c r="E138" s="11" t="s">
        <v>2</v>
      </c>
      <c r="F138" s="11">
        <v>100</v>
      </c>
      <c r="G138" s="4">
        <v>10</v>
      </c>
      <c r="H138" s="18">
        <f t="shared" si="3"/>
        <v>1</v>
      </c>
    </row>
    <row r="139" spans="1:8" x14ac:dyDescent="0.25">
      <c r="A139" s="4">
        <v>10</v>
      </c>
      <c r="B139" s="11" t="s">
        <v>92</v>
      </c>
      <c r="C139" s="37" t="s">
        <v>93</v>
      </c>
      <c r="D139" s="4" t="s">
        <v>3</v>
      </c>
      <c r="E139" s="11" t="s">
        <v>2</v>
      </c>
      <c r="F139" s="11">
        <v>1000</v>
      </c>
      <c r="G139" s="4">
        <v>4</v>
      </c>
      <c r="H139" s="18">
        <f t="shared" si="3"/>
        <v>4</v>
      </c>
    </row>
    <row r="140" spans="1:8" x14ac:dyDescent="0.25">
      <c r="A140" s="4">
        <v>11</v>
      </c>
      <c r="B140" s="11" t="s">
        <v>94</v>
      </c>
      <c r="C140" s="37" t="s">
        <v>82</v>
      </c>
      <c r="D140" s="4" t="s">
        <v>3</v>
      </c>
      <c r="E140" s="11" t="s">
        <v>2</v>
      </c>
      <c r="F140" s="11">
        <v>800</v>
      </c>
      <c r="G140" s="4">
        <v>10</v>
      </c>
      <c r="H140" s="18">
        <f t="shared" si="3"/>
        <v>8</v>
      </c>
    </row>
    <row r="141" spans="1:8" x14ac:dyDescent="0.25">
      <c r="A141" s="4"/>
      <c r="B141" s="6"/>
      <c r="C141" s="33" t="s">
        <v>15</v>
      </c>
      <c r="D141" s="2"/>
      <c r="E141" s="2"/>
      <c r="F141" s="3"/>
      <c r="G141" s="3"/>
      <c r="H141" s="19">
        <f>SUM(H130:H140)</f>
        <v>47.599999999999994</v>
      </c>
    </row>
    <row r="142" spans="1:8" x14ac:dyDescent="0.25">
      <c r="A142" s="4"/>
      <c r="B142" s="11"/>
      <c r="C142" s="33"/>
      <c r="D142" s="4"/>
      <c r="E142" s="12"/>
      <c r="F142" s="12"/>
      <c r="G142" s="12"/>
      <c r="H142" s="17"/>
    </row>
    <row r="143" spans="1:8" x14ac:dyDescent="0.25">
      <c r="A143" s="4"/>
      <c r="B143" s="10">
        <v>3</v>
      </c>
      <c r="C143" s="33" t="s">
        <v>95</v>
      </c>
      <c r="D143" s="4"/>
      <c r="E143" s="12"/>
      <c r="F143" s="12"/>
      <c r="G143" s="12"/>
      <c r="H143" s="17"/>
    </row>
    <row r="144" spans="1:8" x14ac:dyDescent="0.25">
      <c r="A144" s="4">
        <v>1</v>
      </c>
      <c r="B144" s="11" t="s">
        <v>104</v>
      </c>
      <c r="C144" s="37" t="s">
        <v>96</v>
      </c>
      <c r="D144" s="4" t="s">
        <v>3</v>
      </c>
      <c r="E144" s="11" t="s">
        <v>2</v>
      </c>
      <c r="F144" s="12">
        <v>260</v>
      </c>
      <c r="G144" s="12">
        <v>4</v>
      </c>
      <c r="H144" s="18">
        <f t="shared" ref="H144:H163" si="4">+F144*G144/1000</f>
        <v>1.04</v>
      </c>
    </row>
    <row r="145" spans="1:8" x14ac:dyDescent="0.25">
      <c r="A145" s="4">
        <v>2</v>
      </c>
      <c r="B145" s="11" t="s">
        <v>105</v>
      </c>
      <c r="C145" s="37" t="s">
        <v>97</v>
      </c>
      <c r="D145" s="4" t="s">
        <v>3</v>
      </c>
      <c r="E145" s="11" t="s">
        <v>2</v>
      </c>
      <c r="F145" s="12">
        <v>550</v>
      </c>
      <c r="G145" s="12">
        <v>5</v>
      </c>
      <c r="H145" s="18">
        <f t="shared" si="4"/>
        <v>2.75</v>
      </c>
    </row>
    <row r="146" spans="1:8" x14ac:dyDescent="0.25">
      <c r="A146" s="4">
        <v>3</v>
      </c>
      <c r="B146" s="11" t="s">
        <v>104</v>
      </c>
      <c r="C146" s="37" t="s">
        <v>96</v>
      </c>
      <c r="D146" s="4" t="s">
        <v>3</v>
      </c>
      <c r="E146" s="11" t="s">
        <v>2</v>
      </c>
      <c r="F146" s="12">
        <v>350</v>
      </c>
      <c r="G146" s="12">
        <v>2</v>
      </c>
      <c r="H146" s="18">
        <f t="shared" si="4"/>
        <v>0.7</v>
      </c>
    </row>
    <row r="147" spans="1:8" x14ac:dyDescent="0.25">
      <c r="A147" s="4">
        <v>4</v>
      </c>
      <c r="B147" s="11" t="s">
        <v>106</v>
      </c>
      <c r="C147" s="37" t="s">
        <v>98</v>
      </c>
      <c r="D147" s="4" t="s">
        <v>3</v>
      </c>
      <c r="E147" s="11" t="s">
        <v>2</v>
      </c>
      <c r="F147" s="12">
        <v>870</v>
      </c>
      <c r="G147" s="12">
        <v>2</v>
      </c>
      <c r="H147" s="18">
        <f t="shared" si="4"/>
        <v>1.74</v>
      </c>
    </row>
    <row r="148" spans="1:8" x14ac:dyDescent="0.25">
      <c r="A148" s="4">
        <v>5</v>
      </c>
      <c r="B148" s="11" t="s">
        <v>107</v>
      </c>
      <c r="C148" s="37" t="s">
        <v>99</v>
      </c>
      <c r="D148" s="4" t="s">
        <v>3</v>
      </c>
      <c r="E148" s="11" t="s">
        <v>2</v>
      </c>
      <c r="F148" s="12">
        <v>720</v>
      </c>
      <c r="G148" s="12">
        <v>2</v>
      </c>
      <c r="H148" s="18">
        <f t="shared" si="4"/>
        <v>1.44</v>
      </c>
    </row>
    <row r="149" spans="1:8" x14ac:dyDescent="0.25">
      <c r="A149" s="4">
        <v>6</v>
      </c>
      <c r="B149" s="11" t="s">
        <v>108</v>
      </c>
      <c r="C149" s="37" t="s">
        <v>109</v>
      </c>
      <c r="D149" s="4" t="s">
        <v>3</v>
      </c>
      <c r="E149" s="11" t="s">
        <v>2</v>
      </c>
      <c r="F149" s="12">
        <v>520</v>
      </c>
      <c r="G149" s="12">
        <v>2</v>
      </c>
      <c r="H149" s="18">
        <f t="shared" si="4"/>
        <v>1.04</v>
      </c>
    </row>
    <row r="150" spans="1:8" x14ac:dyDescent="0.25">
      <c r="A150" s="4">
        <v>7</v>
      </c>
      <c r="B150" s="11" t="s">
        <v>110</v>
      </c>
      <c r="C150" s="37" t="s">
        <v>100</v>
      </c>
      <c r="D150" s="4" t="s">
        <v>3</v>
      </c>
      <c r="E150" s="11" t="s">
        <v>2</v>
      </c>
      <c r="F150" s="12">
        <v>600</v>
      </c>
      <c r="G150" s="12">
        <v>2</v>
      </c>
      <c r="H150" s="18">
        <f t="shared" si="4"/>
        <v>1.2</v>
      </c>
    </row>
    <row r="151" spans="1:8" x14ac:dyDescent="0.25">
      <c r="A151" s="4">
        <v>8</v>
      </c>
      <c r="B151" s="11" t="s">
        <v>111</v>
      </c>
      <c r="C151" s="37" t="s">
        <v>101</v>
      </c>
      <c r="D151" s="4" t="s">
        <v>3</v>
      </c>
      <c r="E151" s="11" t="s">
        <v>2</v>
      </c>
      <c r="F151" s="12">
        <v>500</v>
      </c>
      <c r="G151" s="12">
        <v>4</v>
      </c>
      <c r="H151" s="18">
        <f t="shared" si="4"/>
        <v>2</v>
      </c>
    </row>
    <row r="152" spans="1:8" x14ac:dyDescent="0.25">
      <c r="A152" s="4">
        <v>9</v>
      </c>
      <c r="B152" s="11" t="s">
        <v>106</v>
      </c>
      <c r="C152" s="37" t="s">
        <v>98</v>
      </c>
      <c r="D152" s="4" t="s">
        <v>3</v>
      </c>
      <c r="E152" s="11" t="s">
        <v>2</v>
      </c>
      <c r="F152" s="12">
        <v>1530</v>
      </c>
      <c r="G152" s="12">
        <v>1</v>
      </c>
      <c r="H152" s="18">
        <f t="shared" si="4"/>
        <v>1.53</v>
      </c>
    </row>
    <row r="153" spans="1:8" x14ac:dyDescent="0.25">
      <c r="A153" s="4">
        <v>10</v>
      </c>
      <c r="B153" s="11" t="s">
        <v>112</v>
      </c>
      <c r="C153" s="37" t="s">
        <v>102</v>
      </c>
      <c r="D153" s="4" t="s">
        <v>3</v>
      </c>
      <c r="E153" s="11" t="s">
        <v>2</v>
      </c>
      <c r="F153" s="12">
        <v>200</v>
      </c>
      <c r="G153" s="12">
        <v>2</v>
      </c>
      <c r="H153" s="18">
        <f t="shared" si="4"/>
        <v>0.4</v>
      </c>
    </row>
    <row r="154" spans="1:8" x14ac:dyDescent="0.25">
      <c r="A154" s="4">
        <v>11</v>
      </c>
      <c r="B154" s="11" t="s">
        <v>113</v>
      </c>
      <c r="C154" s="37" t="s">
        <v>103</v>
      </c>
      <c r="D154" s="4" t="s">
        <v>3</v>
      </c>
      <c r="E154" s="11" t="s">
        <v>2</v>
      </c>
      <c r="F154" s="12">
        <v>900</v>
      </c>
      <c r="G154" s="12">
        <v>2</v>
      </c>
      <c r="H154" s="18">
        <f t="shared" si="4"/>
        <v>1.8</v>
      </c>
    </row>
    <row r="155" spans="1:8" x14ac:dyDescent="0.25">
      <c r="A155" s="4">
        <v>12</v>
      </c>
      <c r="B155" s="11" t="s">
        <v>111</v>
      </c>
      <c r="C155" s="37" t="s">
        <v>101</v>
      </c>
      <c r="D155" s="4" t="s">
        <v>3</v>
      </c>
      <c r="E155" s="11" t="s">
        <v>2</v>
      </c>
      <c r="F155" s="12">
        <v>550</v>
      </c>
      <c r="G155" s="12">
        <v>4</v>
      </c>
      <c r="H155" s="18">
        <f t="shared" si="4"/>
        <v>2.2000000000000002</v>
      </c>
    </row>
    <row r="156" spans="1:8" x14ac:dyDescent="0.25">
      <c r="A156" s="4">
        <v>13</v>
      </c>
      <c r="B156" s="11" t="s">
        <v>111</v>
      </c>
      <c r="C156" s="37" t="s">
        <v>101</v>
      </c>
      <c r="D156" s="4" t="s">
        <v>3</v>
      </c>
      <c r="E156" s="11" t="s">
        <v>2</v>
      </c>
      <c r="F156" s="12">
        <v>850</v>
      </c>
      <c r="G156" s="12">
        <v>1</v>
      </c>
      <c r="H156" s="18">
        <f t="shared" si="4"/>
        <v>0.85</v>
      </c>
    </row>
    <row r="157" spans="1:8" x14ac:dyDescent="0.25">
      <c r="A157" s="4">
        <v>14</v>
      </c>
      <c r="B157" s="11" t="s">
        <v>112</v>
      </c>
      <c r="C157" s="37" t="s">
        <v>102</v>
      </c>
      <c r="D157" s="4" t="s">
        <v>3</v>
      </c>
      <c r="E157" s="11" t="s">
        <v>2</v>
      </c>
      <c r="F157" s="12">
        <v>300</v>
      </c>
      <c r="G157" s="12">
        <v>4</v>
      </c>
      <c r="H157" s="18">
        <f t="shared" si="4"/>
        <v>1.2</v>
      </c>
    </row>
    <row r="158" spans="1:8" x14ac:dyDescent="0.25">
      <c r="A158" s="4">
        <v>15</v>
      </c>
      <c r="B158" s="11" t="s">
        <v>104</v>
      </c>
      <c r="C158" s="37" t="s">
        <v>96</v>
      </c>
      <c r="D158" s="4" t="s">
        <v>3</v>
      </c>
      <c r="E158" s="11" t="s">
        <v>2</v>
      </c>
      <c r="F158" s="12">
        <v>360</v>
      </c>
      <c r="G158" s="12">
        <v>1</v>
      </c>
      <c r="H158" s="18">
        <f t="shared" si="4"/>
        <v>0.36</v>
      </c>
    </row>
    <row r="159" spans="1:8" x14ac:dyDescent="0.25">
      <c r="A159" s="4">
        <v>16</v>
      </c>
      <c r="B159" s="11" t="s">
        <v>104</v>
      </c>
      <c r="C159" s="37" t="s">
        <v>96</v>
      </c>
      <c r="D159" s="4" t="s">
        <v>3</v>
      </c>
      <c r="E159" s="11" t="s">
        <v>2</v>
      </c>
      <c r="F159" s="12">
        <v>260</v>
      </c>
      <c r="G159" s="12">
        <v>5</v>
      </c>
      <c r="H159" s="18">
        <f t="shared" si="4"/>
        <v>1.3</v>
      </c>
    </row>
    <row r="160" spans="1:8" x14ac:dyDescent="0.25">
      <c r="A160" s="4">
        <v>17</v>
      </c>
      <c r="B160" s="11" t="s">
        <v>105</v>
      </c>
      <c r="C160" s="37" t="s">
        <v>97</v>
      </c>
      <c r="D160" s="4" t="s">
        <v>3</v>
      </c>
      <c r="E160" s="11" t="s">
        <v>2</v>
      </c>
      <c r="F160" s="12">
        <v>550</v>
      </c>
      <c r="G160" s="12">
        <v>3</v>
      </c>
      <c r="H160" s="18">
        <f t="shared" si="4"/>
        <v>1.65</v>
      </c>
    </row>
    <row r="161" spans="1:8" x14ac:dyDescent="0.25">
      <c r="A161" s="4">
        <v>18</v>
      </c>
      <c r="B161" s="11" t="s">
        <v>107</v>
      </c>
      <c r="C161" s="37" t="s">
        <v>99</v>
      </c>
      <c r="D161" s="4" t="s">
        <v>3</v>
      </c>
      <c r="E161" s="11" t="s">
        <v>2</v>
      </c>
      <c r="F161" s="12">
        <v>550</v>
      </c>
      <c r="G161" s="12">
        <v>1</v>
      </c>
      <c r="H161" s="18">
        <f t="shared" si="4"/>
        <v>0.55000000000000004</v>
      </c>
    </row>
    <row r="162" spans="1:8" x14ac:dyDescent="0.25">
      <c r="A162" s="4">
        <v>19</v>
      </c>
      <c r="B162" s="11" t="s">
        <v>140</v>
      </c>
      <c r="C162" s="37" t="s">
        <v>137</v>
      </c>
      <c r="D162" s="4" t="s">
        <v>3</v>
      </c>
      <c r="E162" s="11" t="s">
        <v>2</v>
      </c>
      <c r="F162" s="12">
        <v>180</v>
      </c>
      <c r="G162" s="12">
        <v>3</v>
      </c>
      <c r="H162" s="18">
        <f t="shared" si="4"/>
        <v>0.54</v>
      </c>
    </row>
    <row r="163" spans="1:8" x14ac:dyDescent="0.25">
      <c r="A163" s="4">
        <v>20</v>
      </c>
      <c r="B163" s="11" t="s">
        <v>141</v>
      </c>
      <c r="C163" s="37" t="s">
        <v>138</v>
      </c>
      <c r="D163" s="4" t="s">
        <v>3</v>
      </c>
      <c r="E163" s="11" t="s">
        <v>2</v>
      </c>
      <c r="F163" s="12">
        <v>1150</v>
      </c>
      <c r="G163" s="12">
        <v>3</v>
      </c>
      <c r="H163" s="18">
        <f t="shared" si="4"/>
        <v>3.45</v>
      </c>
    </row>
    <row r="164" spans="1:8" x14ac:dyDescent="0.25">
      <c r="A164" s="4"/>
      <c r="B164" s="11"/>
      <c r="C164" s="33" t="s">
        <v>15</v>
      </c>
      <c r="D164" s="2"/>
      <c r="E164" s="2"/>
      <c r="F164" s="3"/>
      <c r="G164" s="3"/>
      <c r="H164" s="19">
        <f>SUM(H144:H163)</f>
        <v>27.74</v>
      </c>
    </row>
    <row r="165" spans="1:8" x14ac:dyDescent="0.25">
      <c r="A165" s="4"/>
      <c r="B165" s="11"/>
      <c r="C165" s="33"/>
      <c r="D165" s="4"/>
      <c r="E165" s="12"/>
      <c r="F165" s="12"/>
      <c r="G165" s="12"/>
      <c r="H165" s="17"/>
    </row>
    <row r="166" spans="1:8" x14ac:dyDescent="0.25">
      <c r="A166" s="4"/>
      <c r="B166" s="11"/>
      <c r="C166" s="33"/>
      <c r="D166" s="4"/>
      <c r="E166" s="12"/>
      <c r="F166" s="12"/>
      <c r="G166" s="12"/>
      <c r="H166" s="17"/>
    </row>
    <row r="167" spans="1:8" x14ac:dyDescent="0.25">
      <c r="A167" s="4"/>
      <c r="B167" s="39">
        <v>4</v>
      </c>
      <c r="C167" s="33" t="s">
        <v>56</v>
      </c>
      <c r="D167" s="4"/>
      <c r="E167" s="12"/>
      <c r="F167" s="12"/>
      <c r="G167" s="12"/>
      <c r="H167" s="17"/>
    </row>
    <row r="168" spans="1:8" x14ac:dyDescent="0.25">
      <c r="A168" s="4">
        <v>1</v>
      </c>
      <c r="B168" s="11">
        <v>31686000</v>
      </c>
      <c r="C168" s="37" t="s">
        <v>57</v>
      </c>
      <c r="D168" s="4" t="s">
        <v>3</v>
      </c>
      <c r="E168" s="11" t="s">
        <v>2</v>
      </c>
      <c r="F168" s="11">
        <v>1100</v>
      </c>
      <c r="G168" s="11">
        <v>1</v>
      </c>
      <c r="H168" s="18">
        <f t="shared" ref="H168:H194" si="5">+F168*G168/1000</f>
        <v>1.1000000000000001</v>
      </c>
    </row>
    <row r="169" spans="1:8" x14ac:dyDescent="0.25">
      <c r="A169" s="4">
        <v>2</v>
      </c>
      <c r="B169" s="11">
        <v>31683400</v>
      </c>
      <c r="C169" s="37" t="s">
        <v>58</v>
      </c>
      <c r="D169" s="4" t="s">
        <v>3</v>
      </c>
      <c r="E169" s="11" t="s">
        <v>2</v>
      </c>
      <c r="F169" s="11">
        <v>1350</v>
      </c>
      <c r="G169" s="11">
        <v>1</v>
      </c>
      <c r="H169" s="18">
        <f t="shared" si="5"/>
        <v>1.35</v>
      </c>
    </row>
    <row r="170" spans="1:8" x14ac:dyDescent="0.25">
      <c r="A170" s="4">
        <v>3</v>
      </c>
      <c r="B170" s="11">
        <v>44191700</v>
      </c>
      <c r="C170" s="37" t="s">
        <v>59</v>
      </c>
      <c r="D170" s="4" t="s">
        <v>3</v>
      </c>
      <c r="E170" s="11" t="s">
        <v>2</v>
      </c>
      <c r="F170" s="11">
        <v>400</v>
      </c>
      <c r="G170" s="11">
        <v>1</v>
      </c>
      <c r="H170" s="18">
        <f t="shared" si="5"/>
        <v>0.4</v>
      </c>
    </row>
    <row r="171" spans="1:8" x14ac:dyDescent="0.25">
      <c r="A171" s="4">
        <v>4</v>
      </c>
      <c r="B171" s="11">
        <v>44112760</v>
      </c>
      <c r="C171" s="37" t="s">
        <v>60</v>
      </c>
      <c r="D171" s="4" t="s">
        <v>3</v>
      </c>
      <c r="E171" s="11" t="s">
        <v>2</v>
      </c>
      <c r="F171" s="11">
        <v>700</v>
      </c>
      <c r="G171" s="11">
        <v>4</v>
      </c>
      <c r="H171" s="18">
        <f t="shared" si="5"/>
        <v>2.8</v>
      </c>
    </row>
    <row r="172" spans="1:8" x14ac:dyDescent="0.25">
      <c r="A172" s="4">
        <v>5</v>
      </c>
      <c r="B172" s="11">
        <v>42131490</v>
      </c>
      <c r="C172" s="37" t="s">
        <v>61</v>
      </c>
      <c r="D172" s="4" t="s">
        <v>3</v>
      </c>
      <c r="E172" s="11" t="s">
        <v>2</v>
      </c>
      <c r="F172" s="11">
        <v>1650</v>
      </c>
      <c r="G172" s="11">
        <v>2</v>
      </c>
      <c r="H172" s="18">
        <f t="shared" si="5"/>
        <v>3.3</v>
      </c>
    </row>
    <row r="173" spans="1:8" x14ac:dyDescent="0.25">
      <c r="A173" s="4">
        <v>6</v>
      </c>
      <c r="B173" s="11">
        <v>44111417</v>
      </c>
      <c r="C173" s="37" t="s">
        <v>62</v>
      </c>
      <c r="D173" s="4" t="s">
        <v>3</v>
      </c>
      <c r="E173" s="11" t="s">
        <v>2</v>
      </c>
      <c r="F173" s="11">
        <v>1150</v>
      </c>
      <c r="G173" s="11">
        <v>1</v>
      </c>
      <c r="H173" s="18">
        <f t="shared" si="5"/>
        <v>1.1499999999999999</v>
      </c>
    </row>
    <row r="174" spans="1:8" x14ac:dyDescent="0.3">
      <c r="A174" s="4">
        <v>7</v>
      </c>
      <c r="B174" s="11" t="s">
        <v>73</v>
      </c>
      <c r="C174" s="29" t="s">
        <v>71</v>
      </c>
      <c r="D174" s="4" t="s">
        <v>3</v>
      </c>
      <c r="E174" s="11" t="s">
        <v>2</v>
      </c>
      <c r="F174" s="28">
        <v>50000</v>
      </c>
      <c r="G174" s="12">
        <v>1</v>
      </c>
      <c r="H174" s="18">
        <f t="shared" si="5"/>
        <v>50</v>
      </c>
    </row>
    <row r="175" spans="1:8" x14ac:dyDescent="0.25">
      <c r="A175" s="4">
        <v>8</v>
      </c>
      <c r="B175" s="11">
        <v>37451290</v>
      </c>
      <c r="C175" s="37" t="s">
        <v>72</v>
      </c>
      <c r="D175" s="4" t="s">
        <v>3</v>
      </c>
      <c r="E175" s="11" t="s">
        <v>2</v>
      </c>
      <c r="F175" s="11">
        <v>3800</v>
      </c>
      <c r="G175" s="11">
        <v>1</v>
      </c>
      <c r="H175" s="18">
        <f t="shared" si="5"/>
        <v>3.8</v>
      </c>
    </row>
    <row r="176" spans="1:8" x14ac:dyDescent="0.25">
      <c r="A176" s="4">
        <v>9</v>
      </c>
      <c r="B176" s="11">
        <v>37451290</v>
      </c>
      <c r="C176" s="37" t="s">
        <v>72</v>
      </c>
      <c r="D176" s="4" t="s">
        <v>3</v>
      </c>
      <c r="E176" s="11" t="s">
        <v>2</v>
      </c>
      <c r="F176" s="11">
        <v>5500</v>
      </c>
      <c r="G176" s="11">
        <v>2</v>
      </c>
      <c r="H176" s="18">
        <f t="shared" si="5"/>
        <v>11</v>
      </c>
    </row>
    <row r="177" spans="1:8" x14ac:dyDescent="0.25">
      <c r="A177" s="4">
        <v>10</v>
      </c>
      <c r="B177" s="11" t="s">
        <v>119</v>
      </c>
      <c r="C177" s="37" t="s">
        <v>117</v>
      </c>
      <c r="D177" s="4" t="s">
        <v>3</v>
      </c>
      <c r="E177" s="11" t="s">
        <v>2</v>
      </c>
      <c r="F177" s="11">
        <v>8450</v>
      </c>
      <c r="G177" s="11">
        <v>2</v>
      </c>
      <c r="H177" s="18">
        <f t="shared" si="5"/>
        <v>16.899999999999999</v>
      </c>
    </row>
    <row r="178" spans="1:8" x14ac:dyDescent="0.25">
      <c r="A178" s="4">
        <v>11</v>
      </c>
      <c r="B178" s="11" t="s">
        <v>120</v>
      </c>
      <c r="C178" s="37" t="s">
        <v>118</v>
      </c>
      <c r="D178" s="4" t="s">
        <v>3</v>
      </c>
      <c r="E178" s="11" t="s">
        <v>2</v>
      </c>
      <c r="F178" s="11">
        <v>1000</v>
      </c>
      <c r="G178" s="11">
        <v>1</v>
      </c>
      <c r="H178" s="18">
        <f t="shared" si="5"/>
        <v>1</v>
      </c>
    </row>
    <row r="179" spans="1:8" x14ac:dyDescent="0.25">
      <c r="A179" s="4">
        <v>12</v>
      </c>
      <c r="B179" s="11" t="s">
        <v>142</v>
      </c>
      <c r="C179" s="37" t="s">
        <v>123</v>
      </c>
      <c r="D179" s="4" t="s">
        <v>3</v>
      </c>
      <c r="E179" s="11" t="s">
        <v>2</v>
      </c>
      <c r="F179" s="11">
        <v>650</v>
      </c>
      <c r="G179" s="11">
        <v>1</v>
      </c>
      <c r="H179" s="18">
        <f t="shared" si="5"/>
        <v>0.65</v>
      </c>
    </row>
    <row r="180" spans="1:8" x14ac:dyDescent="0.25">
      <c r="A180" s="4">
        <v>13</v>
      </c>
      <c r="B180" s="11" t="s">
        <v>143</v>
      </c>
      <c r="C180" s="37" t="s">
        <v>124</v>
      </c>
      <c r="D180" s="4" t="s">
        <v>3</v>
      </c>
      <c r="E180" s="11" t="s">
        <v>2</v>
      </c>
      <c r="F180" s="11">
        <v>25</v>
      </c>
      <c r="G180" s="11">
        <v>10</v>
      </c>
      <c r="H180" s="18">
        <f t="shared" si="5"/>
        <v>0.25</v>
      </c>
    </row>
    <row r="181" spans="1:8" ht="30" x14ac:dyDescent="0.25">
      <c r="A181" s="4">
        <v>14</v>
      </c>
      <c r="B181" s="11" t="s">
        <v>144</v>
      </c>
      <c r="C181" s="37" t="s">
        <v>125</v>
      </c>
      <c r="D181" s="4" t="s">
        <v>3</v>
      </c>
      <c r="E181" s="11" t="s">
        <v>2</v>
      </c>
      <c r="F181" s="11">
        <v>15700</v>
      </c>
      <c r="G181" s="11">
        <v>1</v>
      </c>
      <c r="H181" s="18">
        <f t="shared" si="5"/>
        <v>15.7</v>
      </c>
    </row>
    <row r="182" spans="1:8" x14ac:dyDescent="0.25">
      <c r="A182" s="4">
        <v>15</v>
      </c>
      <c r="B182" s="11" t="s">
        <v>145</v>
      </c>
      <c r="C182" s="37" t="s">
        <v>126</v>
      </c>
      <c r="D182" s="4" t="s">
        <v>3</v>
      </c>
      <c r="E182" s="11" t="s">
        <v>2</v>
      </c>
      <c r="F182" s="11">
        <v>900</v>
      </c>
      <c r="G182" s="11">
        <v>1</v>
      </c>
      <c r="H182" s="18">
        <f t="shared" si="5"/>
        <v>0.9</v>
      </c>
    </row>
    <row r="183" spans="1:8" x14ac:dyDescent="0.25">
      <c r="A183" s="4">
        <v>16</v>
      </c>
      <c r="B183" s="11" t="s">
        <v>146</v>
      </c>
      <c r="C183" s="37" t="s">
        <v>127</v>
      </c>
      <c r="D183" s="4" t="s">
        <v>3</v>
      </c>
      <c r="E183" s="11" t="s">
        <v>2</v>
      </c>
      <c r="F183" s="11">
        <v>170</v>
      </c>
      <c r="G183" s="11">
        <v>2</v>
      </c>
      <c r="H183" s="18">
        <f t="shared" si="5"/>
        <v>0.34</v>
      </c>
    </row>
    <row r="184" spans="1:8" x14ac:dyDescent="0.25">
      <c r="A184" s="4">
        <v>17</v>
      </c>
      <c r="B184" s="11" t="s">
        <v>146</v>
      </c>
      <c r="C184" s="37" t="s">
        <v>127</v>
      </c>
      <c r="D184" s="4" t="s">
        <v>3</v>
      </c>
      <c r="E184" s="11" t="s">
        <v>2</v>
      </c>
      <c r="F184" s="11">
        <v>850</v>
      </c>
      <c r="G184" s="11">
        <v>1</v>
      </c>
      <c r="H184" s="18">
        <f t="shared" si="5"/>
        <v>0.85</v>
      </c>
    </row>
    <row r="185" spans="1:8" x14ac:dyDescent="0.25">
      <c r="A185" s="4">
        <v>18</v>
      </c>
      <c r="B185" s="11" t="s">
        <v>147</v>
      </c>
      <c r="C185" s="37" t="s">
        <v>128</v>
      </c>
      <c r="D185" s="4" t="s">
        <v>3</v>
      </c>
      <c r="E185" s="11" t="s">
        <v>2</v>
      </c>
      <c r="F185" s="11">
        <v>350</v>
      </c>
      <c r="G185" s="11">
        <v>10</v>
      </c>
      <c r="H185" s="18">
        <f t="shared" si="5"/>
        <v>3.5</v>
      </c>
    </row>
    <row r="186" spans="1:8" x14ac:dyDescent="0.25">
      <c r="A186" s="4">
        <v>19</v>
      </c>
      <c r="B186" s="11" t="s">
        <v>149</v>
      </c>
      <c r="C186" s="37" t="s">
        <v>129</v>
      </c>
      <c r="D186" s="4" t="s">
        <v>3</v>
      </c>
      <c r="E186" s="11" t="s">
        <v>2</v>
      </c>
      <c r="F186" s="11">
        <v>3650</v>
      </c>
      <c r="G186" s="11">
        <v>1</v>
      </c>
      <c r="H186" s="18">
        <f t="shared" si="5"/>
        <v>3.65</v>
      </c>
    </row>
    <row r="187" spans="1:8" x14ac:dyDescent="0.25">
      <c r="A187" s="4">
        <v>20</v>
      </c>
      <c r="B187" s="11" t="s">
        <v>148</v>
      </c>
      <c r="C187" s="37" t="s">
        <v>130</v>
      </c>
      <c r="D187" s="4" t="s">
        <v>3</v>
      </c>
      <c r="E187" s="11" t="s">
        <v>135</v>
      </c>
      <c r="F187" s="11">
        <v>650</v>
      </c>
      <c r="G187" s="11">
        <v>3</v>
      </c>
      <c r="H187" s="18">
        <f t="shared" si="5"/>
        <v>1.95</v>
      </c>
    </row>
    <row r="188" spans="1:8" x14ac:dyDescent="0.25">
      <c r="A188" s="4">
        <v>21</v>
      </c>
      <c r="B188" s="11" t="s">
        <v>143</v>
      </c>
      <c r="C188" s="37" t="s">
        <v>124</v>
      </c>
      <c r="D188" s="4" t="s">
        <v>3</v>
      </c>
      <c r="E188" s="11" t="s">
        <v>2</v>
      </c>
      <c r="F188" s="11">
        <v>6</v>
      </c>
      <c r="G188" s="11">
        <v>40</v>
      </c>
      <c r="H188" s="18">
        <f t="shared" si="5"/>
        <v>0.24</v>
      </c>
    </row>
    <row r="189" spans="1:8" x14ac:dyDescent="0.25">
      <c r="A189" s="4">
        <v>22</v>
      </c>
      <c r="B189" s="11" t="s">
        <v>150</v>
      </c>
      <c r="C189" s="37" t="s">
        <v>131</v>
      </c>
      <c r="D189" s="4" t="s">
        <v>3</v>
      </c>
      <c r="E189" s="11" t="s">
        <v>2</v>
      </c>
      <c r="F189" s="11">
        <v>950</v>
      </c>
      <c r="G189" s="11">
        <v>1</v>
      </c>
      <c r="H189" s="18">
        <f t="shared" si="5"/>
        <v>0.95</v>
      </c>
    </row>
    <row r="190" spans="1:8" x14ac:dyDescent="0.25">
      <c r="A190" s="4">
        <v>23</v>
      </c>
      <c r="B190" s="11" t="s">
        <v>151</v>
      </c>
      <c r="C190" s="37" t="s">
        <v>132</v>
      </c>
      <c r="D190" s="4" t="s">
        <v>3</v>
      </c>
      <c r="E190" s="11" t="s">
        <v>2</v>
      </c>
      <c r="F190" s="11">
        <v>1700</v>
      </c>
      <c r="G190" s="11">
        <v>1</v>
      </c>
      <c r="H190" s="18">
        <f t="shared" si="5"/>
        <v>1.7</v>
      </c>
    </row>
    <row r="191" spans="1:8" x14ac:dyDescent="0.25">
      <c r="A191" s="4">
        <v>24</v>
      </c>
      <c r="B191" s="11" t="s">
        <v>152</v>
      </c>
      <c r="C191" s="37" t="s">
        <v>133</v>
      </c>
      <c r="D191" s="4" t="s">
        <v>3</v>
      </c>
      <c r="E191" s="11" t="s">
        <v>2</v>
      </c>
      <c r="F191" s="11">
        <v>450</v>
      </c>
      <c r="G191" s="11">
        <v>1</v>
      </c>
      <c r="H191" s="18">
        <f t="shared" si="5"/>
        <v>0.45</v>
      </c>
    </row>
    <row r="192" spans="1:8" x14ac:dyDescent="0.25">
      <c r="A192" s="4">
        <v>25</v>
      </c>
      <c r="B192" s="11" t="s">
        <v>148</v>
      </c>
      <c r="C192" s="37" t="s">
        <v>130</v>
      </c>
      <c r="D192" s="4" t="s">
        <v>3</v>
      </c>
      <c r="E192" s="11" t="s">
        <v>2</v>
      </c>
      <c r="F192" s="11">
        <v>1950</v>
      </c>
      <c r="G192" s="11">
        <v>1</v>
      </c>
      <c r="H192" s="18">
        <f t="shared" si="5"/>
        <v>1.95</v>
      </c>
    </row>
    <row r="193" spans="1:8" x14ac:dyDescent="0.25">
      <c r="A193" s="4">
        <v>26</v>
      </c>
      <c r="B193" s="11" t="s">
        <v>153</v>
      </c>
      <c r="C193" s="37" t="s">
        <v>134</v>
      </c>
      <c r="D193" s="4" t="s">
        <v>3</v>
      </c>
      <c r="E193" s="11" t="s">
        <v>2</v>
      </c>
      <c r="F193" s="11">
        <v>400</v>
      </c>
      <c r="G193" s="11">
        <v>1</v>
      </c>
      <c r="H193" s="18">
        <f t="shared" si="5"/>
        <v>0.4</v>
      </c>
    </row>
    <row r="194" spans="1:8" x14ac:dyDescent="0.25">
      <c r="A194" s="4">
        <v>27</v>
      </c>
      <c r="B194" s="11" t="s">
        <v>154</v>
      </c>
      <c r="C194" s="37" t="s">
        <v>136</v>
      </c>
      <c r="D194" s="4" t="s">
        <v>3</v>
      </c>
      <c r="E194" s="11" t="s">
        <v>2</v>
      </c>
      <c r="F194" s="11">
        <v>40500</v>
      </c>
      <c r="G194" s="11">
        <v>1</v>
      </c>
      <c r="H194" s="18">
        <f t="shared" si="5"/>
        <v>40.5</v>
      </c>
    </row>
    <row r="195" spans="1:8" x14ac:dyDescent="0.25">
      <c r="A195" s="4"/>
      <c r="B195" s="4"/>
      <c r="C195" s="33" t="s">
        <v>15</v>
      </c>
      <c r="D195" s="4"/>
      <c r="E195" s="4"/>
      <c r="F195" s="4"/>
      <c r="G195" s="4"/>
      <c r="H195" s="19">
        <f>SUM(H168:H194)</f>
        <v>166.78000000000003</v>
      </c>
    </row>
    <row r="196" spans="1:8" x14ac:dyDescent="0.3">
      <c r="A196" s="4"/>
      <c r="B196" s="4"/>
      <c r="C196" s="35"/>
      <c r="D196" s="4"/>
      <c r="E196" s="4"/>
      <c r="F196" s="4"/>
      <c r="G196" s="4"/>
      <c r="H196" s="15"/>
    </row>
    <row r="197" spans="1:8" x14ac:dyDescent="0.25">
      <c r="A197" s="4"/>
      <c r="B197" s="21">
        <v>5</v>
      </c>
      <c r="C197" s="33" t="s">
        <v>6</v>
      </c>
      <c r="D197" s="4"/>
      <c r="E197" s="4"/>
      <c r="F197" s="4"/>
      <c r="G197" s="4"/>
      <c r="H197" s="15"/>
    </row>
    <row r="198" spans="1:8" x14ac:dyDescent="0.3">
      <c r="A198" s="4">
        <v>1</v>
      </c>
      <c r="B198" s="7" t="s">
        <v>18</v>
      </c>
      <c r="C198" s="34" t="s">
        <v>19</v>
      </c>
      <c r="D198" s="4" t="s">
        <v>3</v>
      </c>
      <c r="E198" s="4" t="s">
        <v>4</v>
      </c>
      <c r="F198" s="4">
        <v>1000000</v>
      </c>
      <c r="G198" s="4">
        <v>1</v>
      </c>
      <c r="H198" s="18">
        <f t="shared" ref="H198:H203" si="6">+F198*G198/1000</f>
        <v>1000</v>
      </c>
    </row>
    <row r="199" spans="1:8" ht="30" x14ac:dyDescent="0.3">
      <c r="A199" s="4">
        <v>2</v>
      </c>
      <c r="B199" s="7" t="s">
        <v>16</v>
      </c>
      <c r="C199" s="34" t="s">
        <v>17</v>
      </c>
      <c r="D199" s="4" t="s">
        <v>3</v>
      </c>
      <c r="E199" s="4" t="s">
        <v>4</v>
      </c>
      <c r="F199" s="4">
        <v>100000</v>
      </c>
      <c r="G199" s="4">
        <v>1</v>
      </c>
      <c r="H199" s="18">
        <f t="shared" si="6"/>
        <v>100</v>
      </c>
    </row>
    <row r="200" spans="1:8" ht="30" x14ac:dyDescent="0.3">
      <c r="A200" s="4">
        <v>3</v>
      </c>
      <c r="B200" s="7" t="s">
        <v>20</v>
      </c>
      <c r="C200" s="34" t="s">
        <v>21</v>
      </c>
      <c r="D200" s="4" t="s">
        <v>3</v>
      </c>
      <c r="E200" s="4" t="s">
        <v>4</v>
      </c>
      <c r="F200" s="4">
        <v>155000</v>
      </c>
      <c r="G200" s="4">
        <v>1</v>
      </c>
      <c r="H200" s="18">
        <f t="shared" si="6"/>
        <v>155</v>
      </c>
    </row>
    <row r="201" spans="1:8" ht="30" x14ac:dyDescent="0.3">
      <c r="A201" s="4">
        <v>4</v>
      </c>
      <c r="B201" s="7" t="s">
        <v>22</v>
      </c>
      <c r="C201" s="34" t="s">
        <v>23</v>
      </c>
      <c r="D201" s="4" t="s">
        <v>3</v>
      </c>
      <c r="E201" s="4" t="s">
        <v>4</v>
      </c>
      <c r="F201" s="4">
        <v>18000</v>
      </c>
      <c r="G201" s="4">
        <v>1</v>
      </c>
      <c r="H201" s="18">
        <f t="shared" si="6"/>
        <v>18</v>
      </c>
    </row>
    <row r="202" spans="1:8" ht="30" x14ac:dyDescent="0.3">
      <c r="A202" s="4">
        <v>5</v>
      </c>
      <c r="B202" s="7" t="s">
        <v>24</v>
      </c>
      <c r="C202" s="34" t="s">
        <v>25</v>
      </c>
      <c r="D202" s="4" t="s">
        <v>3</v>
      </c>
      <c r="E202" s="4" t="s">
        <v>4</v>
      </c>
      <c r="F202" s="4">
        <v>25400</v>
      </c>
      <c r="G202" s="4">
        <v>1</v>
      </c>
      <c r="H202" s="18">
        <f t="shared" si="6"/>
        <v>25.4</v>
      </c>
    </row>
    <row r="203" spans="1:8" ht="30" x14ac:dyDescent="0.3">
      <c r="A203" s="4">
        <v>6</v>
      </c>
      <c r="B203" s="11">
        <v>50661100</v>
      </c>
      <c r="C203" s="34" t="s">
        <v>32</v>
      </c>
      <c r="D203" s="4" t="s">
        <v>3</v>
      </c>
      <c r="E203" s="4" t="s">
        <v>4</v>
      </c>
      <c r="F203" s="4">
        <v>13000</v>
      </c>
      <c r="G203" s="4">
        <v>1</v>
      </c>
      <c r="H203" s="18">
        <f t="shared" si="6"/>
        <v>13</v>
      </c>
    </row>
    <row r="204" spans="1:8" ht="30" x14ac:dyDescent="0.3">
      <c r="A204" s="4">
        <v>7</v>
      </c>
      <c r="B204" s="7" t="s">
        <v>114</v>
      </c>
      <c r="C204" s="34" t="s">
        <v>115</v>
      </c>
      <c r="D204" s="4" t="s">
        <v>3</v>
      </c>
      <c r="E204" s="4" t="s">
        <v>4</v>
      </c>
      <c r="F204" s="4">
        <v>150000</v>
      </c>
      <c r="G204" s="4">
        <v>1</v>
      </c>
      <c r="H204" s="18">
        <f t="shared" ref="H204:H205" si="7">+F204*G204/1000</f>
        <v>150</v>
      </c>
    </row>
    <row r="205" spans="1:8" x14ac:dyDescent="0.3">
      <c r="A205" s="4">
        <v>8</v>
      </c>
      <c r="B205" s="7" t="s">
        <v>121</v>
      </c>
      <c r="C205" s="34" t="s">
        <v>122</v>
      </c>
      <c r="D205" s="4" t="s">
        <v>3</v>
      </c>
      <c r="E205" s="4" t="s">
        <v>4</v>
      </c>
      <c r="F205" s="4">
        <v>10000</v>
      </c>
      <c r="G205" s="4">
        <v>1</v>
      </c>
      <c r="H205" s="18">
        <f t="shared" si="7"/>
        <v>10</v>
      </c>
    </row>
    <row r="206" spans="1:8" x14ac:dyDescent="0.25">
      <c r="C206" s="33" t="s">
        <v>15</v>
      </c>
      <c r="D206" s="4"/>
      <c r="E206" s="4"/>
      <c r="F206" s="4"/>
      <c r="G206" s="4"/>
      <c r="H206" s="19">
        <f>SUM(H198:H205)</f>
        <v>1471.4</v>
      </c>
    </row>
  </sheetData>
  <sortState ref="B21:H66">
    <sortCondition ref="B20:B66"/>
  </sortState>
  <mergeCells count="16">
    <mergeCell ref="B11:H11"/>
    <mergeCell ref="B17:C17"/>
    <mergeCell ref="G17:G18"/>
    <mergeCell ref="B1:H1"/>
    <mergeCell ref="B2:H2"/>
    <mergeCell ref="B5:H5"/>
    <mergeCell ref="B9:H9"/>
    <mergeCell ref="B10:H10"/>
    <mergeCell ref="B12:H12"/>
    <mergeCell ref="B13:H13"/>
    <mergeCell ref="B14:H14"/>
    <mergeCell ref="B15:H15"/>
    <mergeCell ref="D17:D18"/>
    <mergeCell ref="E17:E18"/>
    <mergeCell ref="F17:F18"/>
    <mergeCell ref="H17:H18"/>
  </mergeCells>
  <pageMargins left="0.7" right="0.7" top="0.75" bottom="0.75" header="0.3" footer="0.3"/>
  <pageSetup paperSize="9" orientation="portrait" verticalDpi="0" r:id="rId1"/>
  <ignoredErrors>
    <ignoredError sqref="B131:B140 B198:B199 B144:B154 B174 B200:B202 B204 B177:B178 B205:H205 B155:B163 B179:B1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Nvardik</dc:creator>
  <cp:lastModifiedBy>Aram</cp:lastModifiedBy>
  <cp:lastPrinted>2025-12-09T06:46:00Z</cp:lastPrinted>
  <dcterms:created xsi:type="dcterms:W3CDTF">2014-11-21T06:03:24Z</dcterms:created>
  <dcterms:modified xsi:type="dcterms:W3CDTF">2025-12-09T06:48:42Z</dcterms:modified>
  <cp:keywords>https://mul2-vdzor.gov.am/tasks/344218/oneclick?token=ffed42ce7892eedd3de475837a789ea2</cp:keywords>
</cp:coreProperties>
</file>